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updateLinks="always" codeName="ThisWorkbook"/>
  <mc:AlternateContent xmlns:mc="http://schemas.openxmlformats.org/markup-compatibility/2006">
    <mc:Choice Requires="x15">
      <x15ac:absPath xmlns:x15ac="http://schemas.microsoft.com/office/spreadsheetml/2010/11/ac" url="https://prosjektrom.miljodirektoratet.no/rom/1058/Dokumenter/Tiltaksmaler/1 Gjeldende Maler/"/>
    </mc:Choice>
  </mc:AlternateContent>
  <xr:revisionPtr revIDLastSave="0" documentId="13_ncr:1_{CED72202-7C59-4F66-8AF6-812C99239348}" xr6:coauthVersionLast="44" xr6:coauthVersionMax="44" xr10:uidLastSave="{00000000-0000-0000-0000-000000000000}"/>
  <bookViews>
    <workbookView xWindow="-108" yWindow="-108" windowWidth="23256" windowHeight="12576" xr2:uid="{00000000-000D-0000-FFFF-FFFF00000000}"/>
  </bookViews>
  <sheets>
    <sheet name="Tiltaksberegning" sheetId="4" r:id="rId1"/>
    <sheet name="Metode og bakgrunnsdata" sheetId="9" r:id="rId2"/>
    <sheet name="Versjonslogg" sheetId="11" r:id="rId3"/>
    <sheet name="Skjult" sheetId="10" state="hidden" r:id="rId4"/>
  </sheets>
  <definedNames>
    <definedName name="EGENSKAPER_DEFAULTVERDIER">'Metode og bakgrunnsdata'!$C$38:$H$61</definedName>
    <definedName name="EGENSKAPER_EGENDEFINERTE_VERDIER">'Metode og bakgrunnsdata'!$C$76:$H$99</definedName>
    <definedName name="ENERGIVARE">Skjult!$C$7:$E$31</definedName>
    <definedName name="ENERGIVARE_Energivare">Skjult!$C$8:$C$31</definedName>
    <definedName name="Fastmasseprosent_ved">'Metode og bakgrunnsdata'!$D$69</definedName>
    <definedName name="GRUPPE_1">Skjult!$G$8:$G$10</definedName>
    <definedName name="GRUPPE_2">Skjult!$H$8:$H$10</definedName>
    <definedName name="GRUPPE_3">Skjult!$I$8:$I$10</definedName>
    <definedName name="GRUPPE_4">Skjult!$J$8:$J$10</definedName>
    <definedName name="GRUPPE_5">Skjult!$K$8:$K$10</definedName>
    <definedName name="GRUPPE_6">Skjult!$L$9:$L$10</definedName>
    <definedName name="GRUPPE_7">Skjult!$M$10</definedName>
    <definedName name="OMREGNINGSFAKTORER">Skjult!$C$100:$F$124</definedName>
    <definedName name="SamletNettoEnergibehovTilOmlegging">Tiltaksberegning!$T$37</definedName>
    <definedName name="test_enhet">Skjult!$G$8,Skjult!$H$8,Skjult!$I$8,Skjult!$J$8,Skjult!$K$8,Skjult!$G$9,Skjult!$G$10,Skjult!$I$9</definedName>
    <definedName name="UTSLIPPSFAKTORER">'Metode og bakgrunnsdata'!$C$8:$G$32</definedName>
    <definedName name="VolumPerFavn_ved">'Metode og bakgrunnsdata'!$D$70</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F49" i="4" l="1"/>
  <c r="Z49" i="4"/>
  <c r="F76" i="10"/>
  <c r="AI49" i="4"/>
  <c r="C76" i="9"/>
  <c r="AC49" i="4"/>
  <c r="C77" i="9"/>
  <c r="C78" i="9"/>
  <c r="C79" i="9"/>
  <c r="C80" i="9"/>
  <c r="G76" i="9"/>
  <c r="H76" i="9"/>
  <c r="G77" i="9"/>
  <c r="H77" i="9"/>
  <c r="G79" i="9"/>
  <c r="H79" i="9"/>
  <c r="G80" i="9"/>
  <c r="H80" i="9"/>
  <c r="C81" i="9"/>
  <c r="C82" i="9"/>
  <c r="C83" i="9"/>
  <c r="C84" i="9"/>
  <c r="C85" i="9"/>
  <c r="G86" i="9"/>
  <c r="H86" i="9"/>
  <c r="G87" i="9"/>
  <c r="H87" i="9"/>
  <c r="C89" i="9"/>
  <c r="G89" i="9"/>
  <c r="H89" i="9"/>
  <c r="C90" i="9"/>
  <c r="G90" i="9"/>
  <c r="H90" i="9"/>
  <c r="C91" i="9"/>
  <c r="G91" i="9"/>
  <c r="H91" i="9"/>
  <c r="C92" i="9"/>
  <c r="C93" i="9"/>
  <c r="C94" i="9"/>
  <c r="C95" i="9"/>
  <c r="C96" i="9"/>
  <c r="C97" i="9"/>
  <c r="C98" i="9"/>
  <c r="C99" i="9"/>
  <c r="AI26" i="4"/>
  <c r="AC26" i="4"/>
  <c r="G100" i="10"/>
  <c r="D10" i="9"/>
  <c r="L10" i="9"/>
  <c r="D11" i="9"/>
  <c r="K11" i="9"/>
  <c r="D12" i="9"/>
  <c r="M12" i="9"/>
  <c r="D13" i="9"/>
  <c r="M13" i="9"/>
  <c r="D14" i="9"/>
  <c r="L14" i="9"/>
  <c r="D15" i="9"/>
  <c r="K15" i="9"/>
  <c r="D16" i="9"/>
  <c r="M16" i="9"/>
  <c r="D17" i="9"/>
  <c r="M17" i="9"/>
  <c r="D18" i="9"/>
  <c r="M18" i="9"/>
  <c r="D19" i="9"/>
  <c r="K19" i="9"/>
  <c r="D20" i="9"/>
  <c r="L20" i="9"/>
  <c r="D21" i="9"/>
  <c r="L21" i="9"/>
  <c r="D22" i="9"/>
  <c r="M22" i="9"/>
  <c r="D23" i="9"/>
  <c r="L23" i="9"/>
  <c r="D24" i="9"/>
  <c r="M24" i="9"/>
  <c r="D25" i="9"/>
  <c r="M25" i="9"/>
  <c r="D26" i="9"/>
  <c r="K26" i="9"/>
  <c r="D27" i="9"/>
  <c r="D28" i="9"/>
  <c r="D29" i="9"/>
  <c r="D30" i="9"/>
  <c r="D31" i="9"/>
  <c r="D32" i="9"/>
  <c r="M32" i="9"/>
  <c r="D9" i="9"/>
  <c r="M9" i="9"/>
  <c r="D76" i="10"/>
  <c r="F80" i="10"/>
  <c r="M80" i="10"/>
  <c r="D86" i="10"/>
  <c r="E89" i="10"/>
  <c r="F86" i="10"/>
  <c r="G86" i="10"/>
  <c r="H38" i="9"/>
  <c r="H39" i="9"/>
  <c r="H41" i="9"/>
  <c r="H42" i="9"/>
  <c r="H48" i="9"/>
  <c r="H49" i="9"/>
  <c r="H52" i="9"/>
  <c r="C102" i="10"/>
  <c r="G102" i="10"/>
  <c r="C103" i="10"/>
  <c r="G103" i="10"/>
  <c r="C104" i="10"/>
  <c r="C105" i="10"/>
  <c r="E105" i="10"/>
  <c r="C106" i="10"/>
  <c r="C107" i="10"/>
  <c r="G107" i="10"/>
  <c r="C108" i="10"/>
  <c r="G108" i="10"/>
  <c r="C109" i="10"/>
  <c r="G109" i="10"/>
  <c r="C110" i="10"/>
  <c r="G110" i="10"/>
  <c r="C111" i="10"/>
  <c r="G111" i="10"/>
  <c r="C112" i="10"/>
  <c r="G112" i="10"/>
  <c r="C113" i="10"/>
  <c r="G113" i="10"/>
  <c r="C114" i="10"/>
  <c r="G114" i="10"/>
  <c r="C115" i="10"/>
  <c r="C116" i="10"/>
  <c r="G116" i="10"/>
  <c r="C117" i="10"/>
  <c r="G117" i="10"/>
  <c r="C118" i="10"/>
  <c r="G118" i="10"/>
  <c r="C119" i="10"/>
  <c r="C120" i="10"/>
  <c r="G120" i="10"/>
  <c r="C121" i="10"/>
  <c r="C122" i="10"/>
  <c r="G122" i="10"/>
  <c r="C123" i="10"/>
  <c r="C124" i="10"/>
  <c r="C101" i="10"/>
  <c r="G101" i="10"/>
  <c r="I76" i="9"/>
  <c r="I77" i="9"/>
  <c r="I79" i="9"/>
  <c r="I80" i="9"/>
  <c r="I86" i="9"/>
  <c r="I87" i="9"/>
  <c r="I89" i="9"/>
  <c r="I91" i="9"/>
  <c r="I90" i="9"/>
  <c r="M26" i="9"/>
  <c r="K18" i="9"/>
  <c r="L15" i="9"/>
  <c r="M49" i="4"/>
  <c r="W26" i="4"/>
  <c r="R26" i="4"/>
  <c r="M26" i="4"/>
  <c r="R49" i="4"/>
  <c r="W49" i="4"/>
  <c r="G106" i="10"/>
  <c r="G123" i="10"/>
  <c r="G119" i="10"/>
  <c r="G121" i="10"/>
  <c r="D119" i="10"/>
  <c r="E102" i="10"/>
  <c r="D104" i="10"/>
  <c r="G104" i="10"/>
  <c r="D101" i="10"/>
  <c r="L26" i="9"/>
  <c r="M10" i="9"/>
  <c r="L18" i="9"/>
  <c r="L22" i="9"/>
  <c r="M14" i="9"/>
  <c r="K10" i="9"/>
  <c r="G78" i="10"/>
  <c r="T27" i="4"/>
  <c r="T33" i="4"/>
  <c r="E117" i="10"/>
  <c r="L16" i="9"/>
  <c r="L32" i="9"/>
  <c r="E114" i="10"/>
  <c r="M21" i="9"/>
  <c r="D103" i="10"/>
  <c r="K17" i="9"/>
  <c r="E112" i="10"/>
  <c r="L13" i="9"/>
  <c r="K21" i="9"/>
  <c r="K9" i="9"/>
  <c r="D122" i="10"/>
  <c r="E122" i="10"/>
  <c r="L17" i="9"/>
  <c r="L12" i="9"/>
  <c r="K25" i="9"/>
  <c r="L9" i="9"/>
  <c r="K12" i="9"/>
  <c r="K20" i="9"/>
  <c r="K13" i="9"/>
  <c r="T51" i="4"/>
  <c r="E119" i="10"/>
  <c r="D106" i="10"/>
  <c r="D124" i="10"/>
  <c r="D107" i="10"/>
  <c r="E101" i="10"/>
  <c r="D114" i="10"/>
  <c r="M11" i="9"/>
  <c r="K23" i="9"/>
  <c r="D102" i="10"/>
  <c r="E106" i="10"/>
  <c r="M15" i="9"/>
  <c r="K24" i="9"/>
  <c r="L25" i="9"/>
  <c r="L24" i="9"/>
  <c r="E107" i="10"/>
  <c r="D111" i="10"/>
  <c r="D118" i="10"/>
  <c r="K14" i="9"/>
  <c r="K16" i="9"/>
  <c r="K32" i="9"/>
  <c r="M23" i="9"/>
  <c r="M20" i="9"/>
  <c r="E115" i="10"/>
  <c r="D113" i="10"/>
  <c r="D121" i="10"/>
  <c r="E116" i="10"/>
  <c r="O33" i="4"/>
  <c r="J50" i="4"/>
  <c r="Z30" i="4"/>
  <c r="F87" i="10"/>
  <c r="N87" i="10"/>
  <c r="G89" i="10"/>
  <c r="F90" i="10"/>
  <c r="N90" i="10"/>
  <c r="E88" i="10"/>
  <c r="J88" i="10"/>
  <c r="T47" i="4"/>
  <c r="G87" i="10"/>
  <c r="E86" i="10"/>
  <c r="J86" i="10"/>
  <c r="J47" i="4"/>
  <c r="G90" i="10"/>
  <c r="E87" i="10"/>
  <c r="K87" i="10"/>
  <c r="E90" i="10"/>
  <c r="G88" i="10"/>
  <c r="F89" i="10"/>
  <c r="N89" i="10"/>
  <c r="K89" i="10"/>
  <c r="J89" i="10"/>
  <c r="Z47" i="4"/>
  <c r="M89" i="10"/>
  <c r="F88" i="10"/>
  <c r="N88" i="10"/>
  <c r="L89" i="10"/>
  <c r="E77" i="10"/>
  <c r="J77" i="10"/>
  <c r="E80" i="10"/>
  <c r="L80" i="10"/>
  <c r="E76" i="10"/>
  <c r="M76" i="10"/>
  <c r="F79" i="10"/>
  <c r="M79" i="10"/>
  <c r="E78" i="10"/>
  <c r="K78" i="10"/>
  <c r="F77" i="10"/>
  <c r="M77" i="10"/>
  <c r="F78" i="10"/>
  <c r="M78" i="10"/>
  <c r="E79" i="10"/>
  <c r="E109" i="10"/>
  <c r="E120" i="10"/>
  <c r="D120" i="10"/>
  <c r="D112" i="10"/>
  <c r="G76" i="10"/>
  <c r="E124" i="10"/>
  <c r="D123" i="10"/>
  <c r="J52" i="4"/>
  <c r="J34" i="4"/>
  <c r="L19" i="9"/>
  <c r="G115" i="10"/>
  <c r="AF30" i="4"/>
  <c r="J30" i="4"/>
  <c r="T50" i="4"/>
  <c r="T32" i="4"/>
  <c r="M19" i="9"/>
  <c r="G124" i="10"/>
  <c r="Z45" i="4"/>
  <c r="AF45" i="4"/>
  <c r="E110" i="10"/>
  <c r="E103" i="10"/>
  <c r="O30" i="4"/>
  <c r="E123" i="10"/>
  <c r="J51" i="4"/>
  <c r="J33" i="4"/>
  <c r="T45" i="4"/>
  <c r="E113" i="10"/>
  <c r="D115" i="10"/>
  <c r="D110" i="10"/>
  <c r="E111" i="10"/>
  <c r="T30" i="4"/>
  <c r="T31" i="4"/>
  <c r="H78" i="10"/>
  <c r="J32" i="4"/>
  <c r="O34" i="4"/>
  <c r="L11" i="9"/>
  <c r="G105" i="10"/>
  <c r="O45" i="4"/>
  <c r="J45" i="4"/>
  <c r="D116" i="10"/>
  <c r="E108" i="10"/>
  <c r="E118" i="10"/>
  <c r="E121" i="10"/>
  <c r="O52" i="4"/>
  <c r="T34" i="4"/>
  <c r="O51" i="4"/>
  <c r="E104" i="10"/>
  <c r="G77" i="10"/>
  <c r="O27" i="4"/>
  <c r="G80" i="10"/>
  <c r="AF27" i="4"/>
  <c r="D109" i="10"/>
  <c r="G79" i="10"/>
  <c r="Z27" i="4"/>
  <c r="D105" i="10"/>
  <c r="D117" i="10"/>
  <c r="D108" i="10"/>
  <c r="O32" i="4"/>
  <c r="O50" i="4"/>
  <c r="T52" i="4"/>
  <c r="K22" i="9"/>
  <c r="K88" i="10"/>
  <c r="J78" i="10"/>
  <c r="I78" i="10"/>
  <c r="T28" i="4"/>
  <c r="T29" i="4"/>
  <c r="M88" i="10"/>
  <c r="L88" i="10"/>
  <c r="J87" i="10"/>
  <c r="O47" i="4"/>
  <c r="M87" i="10"/>
  <c r="L87" i="10"/>
  <c r="L78" i="10"/>
  <c r="L77" i="10"/>
  <c r="K86" i="10"/>
  <c r="L86" i="10"/>
  <c r="M86" i="10"/>
  <c r="N86" i="10"/>
  <c r="D132" i="10"/>
  <c r="L76" i="10"/>
  <c r="D134" i="10"/>
  <c r="M90" i="10"/>
  <c r="J90" i="10"/>
  <c r="AF47" i="4"/>
  <c r="K90" i="10"/>
  <c r="L90" i="10"/>
  <c r="K80" i="10"/>
  <c r="J80" i="10"/>
  <c r="K77" i="10"/>
  <c r="I77" i="10"/>
  <c r="O28" i="4"/>
  <c r="O29" i="4"/>
  <c r="I80" i="10"/>
  <c r="AF28" i="4"/>
  <c r="AF29" i="4"/>
  <c r="I76" i="10"/>
  <c r="J28" i="4"/>
  <c r="J76" i="10"/>
  <c r="K76" i="10"/>
  <c r="I79" i="10"/>
  <c r="Z28" i="4"/>
  <c r="Z29" i="4"/>
  <c r="L79" i="10"/>
  <c r="J79" i="10"/>
  <c r="K79" i="10"/>
  <c r="O31" i="4"/>
  <c r="H77" i="10"/>
  <c r="J27" i="4"/>
  <c r="Z31" i="4"/>
  <c r="H79" i="10"/>
  <c r="AF31" i="4"/>
  <c r="H80" i="10"/>
  <c r="D133" i="10"/>
  <c r="G63" i="4"/>
  <c r="P63" i="4"/>
  <c r="M63" i="4"/>
  <c r="J63" i="4"/>
  <c r="J55" i="4"/>
  <c r="K55" i="4"/>
  <c r="J29" i="4"/>
  <c r="J31" i="4"/>
  <c r="H76" i="10"/>
  <c r="T37" i="4"/>
  <c r="Z44" i="4"/>
  <c r="Z46" i="4"/>
  <c r="Z48" i="4"/>
  <c r="O44" i="4"/>
  <c r="O46" i="4"/>
  <c r="O48" i="4"/>
  <c r="J44" i="4"/>
  <c r="J46" i="4"/>
  <c r="H86" i="10"/>
  <c r="AF44" i="4"/>
  <c r="AF46" i="4"/>
  <c r="H90" i="10"/>
  <c r="T44" i="4"/>
  <c r="T46" i="4"/>
  <c r="T48" i="4"/>
  <c r="H89" i="10"/>
  <c r="I89" i="10"/>
  <c r="I90" i="10"/>
  <c r="I87" i="10"/>
  <c r="O49" i="4"/>
  <c r="AF48" i="4"/>
  <c r="I88" i="10"/>
  <c r="T49" i="4"/>
  <c r="H87" i="10"/>
  <c r="H88" i="10"/>
  <c r="J48" i="4"/>
  <c r="I86" i="10"/>
  <c r="J49" i="4"/>
  <c r="G64" i="4"/>
  <c r="G65" i="4"/>
  <c r="M64" i="4"/>
  <c r="M65" i="4"/>
  <c r="P64" i="4"/>
  <c r="P65" i="4"/>
  <c r="J64" i="4"/>
  <c r="J65" i="4"/>
</calcChain>
</file>

<file path=xl/sharedStrings.xml><?xml version="1.0" encoding="utf-8"?>
<sst xmlns="http://schemas.openxmlformats.org/spreadsheetml/2006/main" count="551" uniqueCount="307">
  <si>
    <t>Tiltak:</t>
  </si>
  <si>
    <t>Tiltaksbeskrivelse</t>
  </si>
  <si>
    <t>Veiledning</t>
  </si>
  <si>
    <t>Inngangsdata for beregning</t>
  </si>
  <si>
    <t>Utslipp dersom tiltaket gjennomføres</t>
  </si>
  <si>
    <t>Tiltakets effekt, reduksjon av utslipp</t>
  </si>
  <si>
    <t>Utslippskilde:</t>
  </si>
  <si>
    <t>Verifisering av effekt</t>
  </si>
  <si>
    <t>Sist oppdatert:</t>
  </si>
  <si>
    <t>Nedlastingsdato:</t>
  </si>
  <si>
    <t>Utfyllingsdato:</t>
  </si>
  <si>
    <t>Utfylt av:</t>
  </si>
  <si>
    <t xml:space="preserve">Utslipp uten tiltaket </t>
  </si>
  <si>
    <r>
      <t xml:space="preserve">Merknad: dersom </t>
    </r>
    <r>
      <rPr>
        <i/>
        <sz val="11"/>
        <color theme="1"/>
        <rFont val="Calibri"/>
        <family val="2"/>
        <scheme val="minor"/>
      </rPr>
      <t xml:space="preserve">positivt </t>
    </r>
    <r>
      <rPr>
        <sz val="11"/>
        <color theme="1"/>
        <rFont val="Calibri"/>
        <family val="2"/>
        <scheme val="minor"/>
      </rPr>
      <t xml:space="preserve">tall vil tiltaket medføre en utslippsreduksjon. </t>
    </r>
  </si>
  <si>
    <t>Metodebeskrivelse</t>
  </si>
  <si>
    <t>Beregnet Effekt</t>
  </si>
  <si>
    <r>
      <t>Utslippsfaktor basert på valgene over</t>
    </r>
    <r>
      <rPr>
        <sz val="11"/>
        <color theme="1"/>
        <rFont val="Calibri"/>
        <family val="2"/>
        <scheme val="minor"/>
      </rPr>
      <t>:</t>
    </r>
  </si>
  <si>
    <t>kWh</t>
  </si>
  <si>
    <t>Energivare</t>
  </si>
  <si>
    <t>Fyringsolje</t>
  </si>
  <si>
    <t>Fyringsparafin</t>
  </si>
  <si>
    <t>Olje (KOSTRA)</t>
  </si>
  <si>
    <t>Naturgass (KOSTRA)</t>
  </si>
  <si>
    <t>LPG (propan og butan)</t>
  </si>
  <si>
    <t>Biodiesel</t>
  </si>
  <si>
    <t>Biogass</t>
  </si>
  <si>
    <t>Bioolje</t>
  </si>
  <si>
    <t>Bio (KOSTRA)</t>
  </si>
  <si>
    <t>Elektrisitet (fra nett)</t>
  </si>
  <si>
    <t>El-kjel</t>
  </si>
  <si>
    <t>Solceller (lokal)</t>
  </si>
  <si>
    <t>Vind (lokal)</t>
  </si>
  <si>
    <t>Fjernvarme</t>
  </si>
  <si>
    <t>liter</t>
  </si>
  <si>
    <t>kg</t>
  </si>
  <si>
    <t>ENERGIVARE 1</t>
  </si>
  <si>
    <t>ENERGIVARE 2</t>
  </si>
  <si>
    <t>ENERGIVARE 3</t>
  </si>
  <si>
    <t>%</t>
  </si>
  <si>
    <t>tonn</t>
  </si>
  <si>
    <t>Nm3</t>
  </si>
  <si>
    <t>før tiltak</t>
  </si>
  <si>
    <t>antall_energivarer</t>
  </si>
  <si>
    <t>etter tiltak</t>
  </si>
  <si>
    <t>%CO2</t>
  </si>
  <si>
    <t>%CH4</t>
  </si>
  <si>
    <t>%N2O</t>
  </si>
  <si>
    <t>Samlet netto energibehov til omlegging</t>
  </si>
  <si>
    <t>Innstillinger</t>
  </si>
  <si>
    <t>Før tiltak - Dagens løsning for oppvarming</t>
  </si>
  <si>
    <t xml:space="preserve">Etter tiltak - Fremtidig løsning for oppvarming </t>
  </si>
  <si>
    <t>Formler, før tiltak</t>
  </si>
  <si>
    <t>Utslipp uten tiltaket:</t>
  </si>
  <si>
    <t>Systemvirkningsgrad</t>
  </si>
  <si>
    <t>Tilsvarende årlig forbruk i kWh (kjøpt energi):</t>
  </si>
  <si>
    <t>Tilsvarende årlig forbruk i kWh (energi til bygget):</t>
  </si>
  <si>
    <t>Systemvirkningsgrad:</t>
  </si>
  <si>
    <t>Årlig forbruk i kWh (energi til bygget):</t>
  </si>
  <si>
    <t>Utslipp dersom tiltaket gjennomføres:</t>
  </si>
  <si>
    <t>Tilsvarende forbruk i valgt enhet (kjøpt energi):</t>
  </si>
  <si>
    <t>Årlig forbruk i kWh (kjøpt energi og/eller lokal energiproduksjon):</t>
  </si>
  <si>
    <t>Enheter</t>
  </si>
  <si>
    <t>Sm3</t>
  </si>
  <si>
    <t>favn</t>
  </si>
  <si>
    <t>lm3</t>
  </si>
  <si>
    <t>Naturgass (LNG)</t>
  </si>
  <si>
    <t>Trepellets, fyrkjel</t>
  </si>
  <si>
    <t>Trepellets, husholdningsovn</t>
  </si>
  <si>
    <t>Trebriketter, fyrkjel</t>
  </si>
  <si>
    <t>Tetthet</t>
  </si>
  <si>
    <t>kg/liter</t>
  </si>
  <si>
    <t>kWh/liter</t>
  </si>
  <si>
    <t>kWh/favn</t>
  </si>
  <si>
    <t>-</t>
  </si>
  <si>
    <r>
      <t xml:space="preserve">      Nm</t>
    </r>
    <r>
      <rPr>
        <vertAlign val="superscript"/>
        <sz val="11"/>
        <color theme="1"/>
        <rFont val="Calibri"/>
        <family val="2"/>
        <scheme val="minor"/>
      </rPr>
      <t>3</t>
    </r>
    <r>
      <rPr>
        <sz val="11"/>
        <color theme="1"/>
        <rFont val="Calibri"/>
        <family val="2"/>
        <scheme val="minor"/>
      </rPr>
      <t>= normalkubikkmeter (ved 0 °C og 1 atm)</t>
    </r>
  </si>
  <si>
    <r>
      <t xml:space="preserve">      Sm</t>
    </r>
    <r>
      <rPr>
        <vertAlign val="superscript"/>
        <sz val="11"/>
        <color theme="1"/>
        <rFont val="Calibri"/>
        <family val="2"/>
        <scheme val="minor"/>
      </rPr>
      <t>3</t>
    </r>
    <r>
      <rPr>
        <sz val="11"/>
        <color theme="1"/>
        <rFont val="Calibri"/>
        <family val="2"/>
        <scheme val="minor"/>
      </rPr>
      <t xml:space="preserve"> = standardkubikkmeter (ved 15 °C og 1 atm)</t>
    </r>
  </si>
  <si>
    <r>
      <t xml:space="preserve">      lm</t>
    </r>
    <r>
      <rPr>
        <vertAlign val="superscript"/>
        <sz val="11"/>
        <color theme="1"/>
        <rFont val="Calibri"/>
        <family val="2"/>
        <scheme val="minor"/>
      </rPr>
      <t>3</t>
    </r>
    <r>
      <rPr>
        <sz val="11"/>
        <color theme="1"/>
        <rFont val="Calibri"/>
        <family val="2"/>
        <scheme val="minor"/>
      </rPr>
      <t xml:space="preserve"> = løskubikkmeter - dvs. volumet med luft imellom</t>
    </r>
  </si>
  <si>
    <r>
      <t xml:space="preserve">      fm</t>
    </r>
    <r>
      <rPr>
        <vertAlign val="superscript"/>
        <sz val="11"/>
        <color theme="1"/>
        <rFont val="Calibri"/>
        <family val="2"/>
        <scheme val="minor"/>
      </rPr>
      <t>3</t>
    </r>
    <r>
      <rPr>
        <sz val="11"/>
        <color theme="1"/>
        <rFont val="Calibri"/>
        <family val="2"/>
        <scheme val="minor"/>
      </rPr>
      <t xml:space="preserve"> = fastkubikkmeter - dvs. 1000 liter fast masse</t>
    </r>
  </si>
  <si>
    <r>
      <t>kg/Sm</t>
    </r>
    <r>
      <rPr>
        <vertAlign val="superscript"/>
        <sz val="11"/>
        <color theme="1"/>
        <rFont val="Calibri"/>
        <family val="2"/>
        <scheme val="minor"/>
      </rPr>
      <t>3</t>
    </r>
  </si>
  <si>
    <r>
      <t>kg/lm</t>
    </r>
    <r>
      <rPr>
        <vertAlign val="superscript"/>
        <sz val="11"/>
        <color theme="1"/>
        <rFont val="Calibri"/>
        <family val="2"/>
        <scheme val="minor"/>
      </rPr>
      <t>3</t>
    </r>
  </si>
  <si>
    <r>
      <t>kg/Nm</t>
    </r>
    <r>
      <rPr>
        <vertAlign val="superscript"/>
        <sz val="11"/>
        <color theme="1"/>
        <rFont val="Calibri"/>
        <family val="2"/>
        <scheme val="minor"/>
      </rPr>
      <t>3</t>
    </r>
  </si>
  <si>
    <t>For ved:</t>
  </si>
  <si>
    <r>
      <t>fm</t>
    </r>
    <r>
      <rPr>
        <vertAlign val="superscript"/>
        <sz val="11"/>
        <color theme="1"/>
        <rFont val="Calibri"/>
        <family val="2"/>
        <scheme val="minor"/>
      </rPr>
      <t>3</t>
    </r>
    <r>
      <rPr>
        <sz val="11"/>
        <color theme="1"/>
        <rFont val="Calibri"/>
        <family val="2"/>
        <scheme val="minor"/>
      </rPr>
      <t>/lm</t>
    </r>
    <r>
      <rPr>
        <vertAlign val="superscript"/>
        <sz val="11"/>
        <color theme="1"/>
        <rFont val="Calibri"/>
        <family val="2"/>
        <scheme val="minor"/>
      </rPr>
      <t>3</t>
    </r>
    <r>
      <rPr>
        <sz val="11"/>
        <color theme="1"/>
        <rFont val="Calibri"/>
        <family val="2"/>
        <scheme val="minor"/>
      </rPr>
      <t xml:space="preserve"> </t>
    </r>
  </si>
  <si>
    <r>
      <t>lm</t>
    </r>
    <r>
      <rPr>
        <vertAlign val="superscript"/>
        <sz val="11"/>
        <color theme="1"/>
        <rFont val="Calibri"/>
        <family val="2"/>
        <scheme val="minor"/>
      </rPr>
      <t>3</t>
    </r>
    <r>
      <rPr>
        <sz val="11"/>
        <color theme="1"/>
        <rFont val="Calibri"/>
        <family val="2"/>
        <scheme val="minor"/>
      </rPr>
      <t>/favn</t>
    </r>
  </si>
  <si>
    <t>Gruppetilhørighet</t>
  </si>
  <si>
    <t>Gruppe_1</t>
  </si>
  <si>
    <t>liter, kg, kWh</t>
  </si>
  <si>
    <t>Sm3, kg, kWh</t>
  </si>
  <si>
    <t>Gruppe_2</t>
  </si>
  <si>
    <t>Gruppe_3</t>
  </si>
  <si>
    <t>Gruppe_4</t>
  </si>
  <si>
    <t>Gruppe_5</t>
  </si>
  <si>
    <t>Gruppe_6</t>
  </si>
  <si>
    <t>Gruppe_7</t>
  </si>
  <si>
    <t>tonn, kWh</t>
  </si>
  <si>
    <t>lm3, tonn, kWh</t>
  </si>
  <si>
    <t>favn, tonn, kWh</t>
  </si>
  <si>
    <t>Nm3, kg, kWh</t>
  </si>
  <si>
    <t>ENERGIVARE</t>
  </si>
  <si>
    <t>GRUPPE_1</t>
  </si>
  <si>
    <t>GRUPPE_2</t>
  </si>
  <si>
    <t>GRUPPE_3</t>
  </si>
  <si>
    <t>GRUPPE_4</t>
  </si>
  <si>
    <t>GRUPPE_5</t>
  </si>
  <si>
    <t>GRUPPE_6</t>
  </si>
  <si>
    <t>GRUPPE_7</t>
  </si>
  <si>
    <t>kg/favn</t>
  </si>
  <si>
    <r>
      <t>kWh/Sm</t>
    </r>
    <r>
      <rPr>
        <vertAlign val="superscript"/>
        <sz val="11"/>
        <color theme="1"/>
        <rFont val="Calibri"/>
        <family val="2"/>
        <scheme val="minor"/>
      </rPr>
      <t>3</t>
    </r>
  </si>
  <si>
    <r>
      <t>kWh/lm</t>
    </r>
    <r>
      <rPr>
        <vertAlign val="superscript"/>
        <sz val="11"/>
        <color theme="1"/>
        <rFont val="Calibri"/>
        <family val="2"/>
        <scheme val="minor"/>
      </rPr>
      <t>3</t>
    </r>
  </si>
  <si>
    <r>
      <t>kWh/Nm</t>
    </r>
    <r>
      <rPr>
        <vertAlign val="superscript"/>
        <sz val="11"/>
        <color theme="1"/>
        <rFont val="Calibri"/>
        <family val="2"/>
        <scheme val="minor"/>
      </rPr>
      <t>3</t>
    </r>
  </si>
  <si>
    <t>Volumenhet</t>
  </si>
  <si>
    <t>Masseenhet</t>
  </si>
  <si>
    <t>Energienhet</t>
  </si>
  <si>
    <t>type_enhet</t>
  </si>
  <si>
    <t>forbruk i valgte enheten</t>
  </si>
  <si>
    <t>energivarer</t>
  </si>
  <si>
    <t>andel</t>
  </si>
  <si>
    <t>Formler, etter tiltak</t>
  </si>
  <si>
    <t>Kilde: Norsk ved (2017)</t>
  </si>
  <si>
    <t>Energiinnhold NCV 
(kWh/kg)</t>
  </si>
  <si>
    <t>Energiinnhold 
(kWh/volumenhet)</t>
  </si>
  <si>
    <t>Fastmasseprosent</t>
  </si>
  <si>
    <t>Volum per favn</t>
  </si>
  <si>
    <t>Skjulte bakgrunnsdata</t>
  </si>
  <si>
    <t>OMREGNINGSFAKTORER</t>
  </si>
  <si>
    <r>
      <t xml:space="preserve">Forklaring til arkfane </t>
    </r>
    <r>
      <rPr>
        <b/>
        <i/>
        <sz val="18"/>
        <color theme="1"/>
        <rFont val="Calibri"/>
        <family val="2"/>
        <scheme val="minor"/>
      </rPr>
      <t>Tiltaksberegning</t>
    </r>
  </si>
  <si>
    <t>Feilmeldinger/advarsler</t>
  </si>
  <si>
    <t>Bakgrunnsberegninger</t>
  </si>
  <si>
    <r>
      <t xml:space="preserve">Disse bakgrunnsberegningene sørger for at beregninger bare gjøres for det antall energivarer som er valgt under Instillinger, ved at </t>
    </r>
    <r>
      <rPr>
        <i/>
        <sz val="11"/>
        <color theme="1"/>
        <rFont val="Calibri"/>
        <family val="2"/>
        <scheme val="minor"/>
      </rPr>
      <t>antall_energivarer</t>
    </r>
    <r>
      <rPr>
        <sz val="11"/>
        <color theme="1"/>
        <rFont val="Calibri"/>
        <family val="2"/>
        <scheme val="minor"/>
      </rPr>
      <t xml:space="preserve"> og tilhørende navn (kolonne </t>
    </r>
    <r>
      <rPr>
        <i/>
        <sz val="11"/>
        <color theme="1"/>
        <rFont val="Calibri"/>
        <family val="2"/>
        <scheme val="minor"/>
      </rPr>
      <t>energivarer</t>
    </r>
    <r>
      <rPr>
        <sz val="11"/>
        <color theme="1"/>
        <rFont val="Calibri"/>
        <family val="2"/>
        <scheme val="minor"/>
      </rPr>
      <t xml:space="preserve">) importeres fra arkfane </t>
    </r>
    <r>
      <rPr>
        <i/>
        <sz val="11"/>
        <color theme="1"/>
        <rFont val="Calibri"/>
        <family val="2"/>
        <scheme val="minor"/>
      </rPr>
      <t>Tiltaksberegning</t>
    </r>
    <r>
      <rPr>
        <sz val="11"/>
        <color theme="1"/>
        <rFont val="Calibri"/>
        <family val="2"/>
        <scheme val="minor"/>
      </rPr>
      <t xml:space="preserve">.
Det betyr at om det er valgt én energivare, vil utslipp beregnes bare for denne energivaren, selv om det finnes data for andre energivarer (for eksempel: rester av en forrige beregning).
Kolonnen </t>
    </r>
    <r>
      <rPr>
        <i/>
        <sz val="11"/>
        <color theme="1"/>
        <rFont val="Calibri"/>
        <family val="2"/>
        <scheme val="minor"/>
      </rPr>
      <t xml:space="preserve">type_enhet </t>
    </r>
    <r>
      <rPr>
        <sz val="11"/>
        <color theme="1"/>
        <rFont val="Calibri"/>
        <family val="2"/>
        <scheme val="minor"/>
      </rPr>
      <t xml:space="preserve">sørger for at riktig omregningsfaktor mellom enheter blir brukt. Omregningsfaktorer hentes fra tabellen OMREGNINGSFAKTORER under. 
</t>
    </r>
  </si>
  <si>
    <t>Eventuell feilmelding</t>
  </si>
  <si>
    <r>
      <t xml:space="preserve">Inngangsdata for beregninger - Nedtrekksmenyer
</t>
    </r>
    <r>
      <rPr>
        <sz val="11"/>
        <color theme="1"/>
        <rFont val="Calibri"/>
        <family val="2"/>
        <scheme val="minor"/>
      </rPr>
      <t>Bruker velger type energivare med tilhørende enheter fra nedtrekksmenyer.
Energivarer hentes fra tabellen ENERGIVARE under. 
Hvilke enheter som vises i neste nedtrekksmeny avhenger av energivarens gruppetilhørighet og hentes fra tabell med grupper (GRUPPE_1, GRUPPE_2 etc.)</t>
    </r>
  </si>
  <si>
    <t>Utslippsfaktorer</t>
  </si>
  <si>
    <t>Egenskaper ved ulike energivarer - defaultverdier</t>
  </si>
  <si>
    <t>Egenskaper ved ulike energivarer - egendefinerte verdier</t>
  </si>
  <si>
    <t>Referanser</t>
  </si>
  <si>
    <t>GWP-verdier</t>
  </si>
  <si>
    <t>Det brukes GWP-verdier fra IPCCs fjerde hovedrapport (IPCC 2007)</t>
  </si>
  <si>
    <t>Gass</t>
  </si>
  <si>
    <t>GWP-verdi</t>
  </si>
  <si>
    <t>IPCC (2007). Climate Change 2007: The Physical Science Basis. Contribution of Working Group I to the Fourth Assessment Report of the Intergovernmental Panel on Climate Change</t>
  </si>
  <si>
    <t xml:space="preserve">      [Solomon, S., D. Qin, M. Manning, Z. Chen, M. Marquis, K.B. Averyt, M. Tignor and H.L. Miller (eds.)]. Cambridge University Press, Cambridge, United Kingdom and New York, NY, USA, 996 pp.</t>
  </si>
  <si>
    <r>
      <t>CO</t>
    </r>
    <r>
      <rPr>
        <vertAlign val="subscript"/>
        <sz val="11"/>
        <color theme="1"/>
        <rFont val="Calibri"/>
        <family val="2"/>
        <scheme val="minor"/>
      </rPr>
      <t>2</t>
    </r>
  </si>
  <si>
    <r>
      <t>N</t>
    </r>
    <r>
      <rPr>
        <vertAlign val="subscript"/>
        <sz val="11"/>
        <color theme="1"/>
        <rFont val="Calibri"/>
        <family val="2"/>
        <scheme val="minor"/>
      </rPr>
      <t>2</t>
    </r>
    <r>
      <rPr>
        <sz val="11"/>
        <color theme="1"/>
        <rFont val="Calibri"/>
        <family val="2"/>
        <scheme val="minor"/>
      </rPr>
      <t>O</t>
    </r>
  </si>
  <si>
    <r>
      <t>CH</t>
    </r>
    <r>
      <rPr>
        <vertAlign val="subscript"/>
        <sz val="11"/>
        <color theme="1"/>
        <rFont val="Calibri"/>
        <family val="2"/>
        <scheme val="minor"/>
      </rPr>
      <t>4</t>
    </r>
  </si>
  <si>
    <r>
      <t>Klimagasser i alt 
(g CO</t>
    </r>
    <r>
      <rPr>
        <b/>
        <vertAlign val="subscript"/>
        <sz val="11"/>
        <rFont val="Calibri"/>
        <family val="2"/>
        <scheme val="minor"/>
      </rPr>
      <t>2</t>
    </r>
    <r>
      <rPr>
        <b/>
        <sz val="11"/>
        <rFont val="Calibri"/>
        <family val="2"/>
        <scheme val="minor"/>
      </rPr>
      <t>-ekv./kWh)</t>
    </r>
  </si>
  <si>
    <r>
      <t>CO</t>
    </r>
    <r>
      <rPr>
        <b/>
        <vertAlign val="subscript"/>
        <sz val="11"/>
        <rFont val="Calibri"/>
        <family val="2"/>
        <scheme val="minor"/>
      </rPr>
      <t>2</t>
    </r>
    <r>
      <rPr>
        <b/>
        <sz val="11"/>
        <rFont val="Calibri"/>
        <family val="2"/>
        <scheme val="minor"/>
      </rPr>
      <t xml:space="preserve">
(g CO</t>
    </r>
    <r>
      <rPr>
        <b/>
        <vertAlign val="subscript"/>
        <sz val="11"/>
        <rFont val="Calibri"/>
        <family val="2"/>
        <scheme val="minor"/>
      </rPr>
      <t>2</t>
    </r>
    <r>
      <rPr>
        <b/>
        <sz val="11"/>
        <rFont val="Calibri"/>
        <family val="2"/>
        <scheme val="minor"/>
      </rPr>
      <t>-ekv./kWh)</t>
    </r>
  </si>
  <si>
    <r>
      <t>CH</t>
    </r>
    <r>
      <rPr>
        <b/>
        <vertAlign val="subscript"/>
        <sz val="11"/>
        <rFont val="Calibri"/>
        <family val="2"/>
        <scheme val="minor"/>
      </rPr>
      <t>4</t>
    </r>
    <r>
      <rPr>
        <b/>
        <sz val="11"/>
        <rFont val="Calibri"/>
        <family val="2"/>
        <scheme val="minor"/>
      </rPr>
      <t xml:space="preserve">
(g CO</t>
    </r>
    <r>
      <rPr>
        <b/>
        <vertAlign val="subscript"/>
        <sz val="11"/>
        <rFont val="Calibri"/>
        <family val="2"/>
        <scheme val="minor"/>
      </rPr>
      <t>2</t>
    </r>
    <r>
      <rPr>
        <b/>
        <sz val="11"/>
        <rFont val="Calibri"/>
        <family val="2"/>
        <scheme val="minor"/>
      </rPr>
      <t>-ekv./kWh)</t>
    </r>
  </si>
  <si>
    <r>
      <t>N</t>
    </r>
    <r>
      <rPr>
        <b/>
        <vertAlign val="subscript"/>
        <sz val="11"/>
        <rFont val="Calibri"/>
        <family val="2"/>
        <scheme val="minor"/>
      </rPr>
      <t>2</t>
    </r>
    <r>
      <rPr>
        <b/>
        <sz val="11"/>
        <rFont val="Calibri"/>
        <family val="2"/>
        <scheme val="minor"/>
      </rPr>
      <t>0
(g CO</t>
    </r>
    <r>
      <rPr>
        <b/>
        <vertAlign val="subscript"/>
        <sz val="11"/>
        <rFont val="Calibri"/>
        <family val="2"/>
        <scheme val="minor"/>
      </rPr>
      <t>2</t>
    </r>
    <r>
      <rPr>
        <b/>
        <sz val="11"/>
        <rFont val="Calibri"/>
        <family val="2"/>
        <scheme val="minor"/>
      </rPr>
      <t>-ekv./kWh)</t>
    </r>
  </si>
  <si>
    <t>Skjult_Tabell 2</t>
  </si>
  <si>
    <t>Skjult_Tabell 3</t>
  </si>
  <si>
    <t>Skjult_Tabell 4</t>
  </si>
  <si>
    <r>
      <rPr>
        <b/>
        <i/>
        <u/>
        <sz val="11"/>
        <color theme="1"/>
        <rFont val="Calibri"/>
        <family val="2"/>
        <scheme val="minor"/>
      </rPr>
      <t>Før tiltak:</t>
    </r>
    <r>
      <rPr>
        <b/>
        <i/>
        <sz val="11"/>
        <color theme="1"/>
        <rFont val="Calibri"/>
        <family val="2"/>
        <scheme val="minor"/>
      </rPr>
      <t xml:space="preserve">
Type_enhet:</t>
    </r>
    <r>
      <rPr>
        <i/>
        <sz val="11"/>
        <color theme="1"/>
        <rFont val="Calibri"/>
        <family val="2"/>
        <scheme val="minor"/>
      </rPr>
      <t xml:space="preserve"> identifiserer type enhet som er valgt av brukeren og angir tilhørende kolonnenummer i tabellen OMREGNINGSFAKTORER (volum = 2; masse=3; energi = 4). 
</t>
    </r>
    <r>
      <rPr>
        <b/>
        <i/>
        <sz val="11"/>
        <color theme="1"/>
        <rFont val="Calibri"/>
        <family val="2"/>
        <scheme val="minor"/>
      </rPr>
      <t>forbruk kWh Kjøpt energi:</t>
    </r>
    <r>
      <rPr>
        <i/>
        <sz val="11"/>
        <color theme="1"/>
        <rFont val="Calibri"/>
        <family val="2"/>
        <scheme val="minor"/>
      </rPr>
      <t xml:space="preserve"> beregnes i kwh fra energi i valgte enhet og omregningsfaktoren (type_enhet).
</t>
    </r>
    <r>
      <rPr>
        <b/>
        <i/>
        <sz val="11"/>
        <color theme="1"/>
        <rFont val="Calibri"/>
        <family val="2"/>
        <scheme val="minor"/>
      </rPr>
      <t>forbruk kWh energi til bygget</t>
    </r>
    <r>
      <rPr>
        <i/>
        <sz val="11"/>
        <color theme="1"/>
        <rFont val="Calibri"/>
        <family val="2"/>
        <scheme val="minor"/>
      </rPr>
      <t xml:space="preserve">: hentes fra tiltaksberegning
</t>
    </r>
    <r>
      <rPr>
        <b/>
        <i/>
        <sz val="11"/>
        <color theme="1"/>
        <rFont val="Calibri"/>
        <family val="2"/>
        <scheme val="minor"/>
      </rPr>
      <t xml:space="preserve">Utslippfaktor CO2-ekv. g/kWh </t>
    </r>
    <r>
      <rPr>
        <i/>
        <sz val="11"/>
        <color theme="1"/>
        <rFont val="Calibri"/>
        <family val="2"/>
        <scheme val="minor"/>
      </rPr>
      <t xml:space="preserve">og </t>
    </r>
    <r>
      <rPr>
        <b/>
        <i/>
        <sz val="11"/>
        <color theme="1"/>
        <rFont val="Calibri"/>
        <family val="2"/>
        <scheme val="minor"/>
      </rPr>
      <t>andel komponent:</t>
    </r>
    <r>
      <rPr>
        <i/>
        <sz val="11"/>
        <color theme="1"/>
        <rFont val="Calibri"/>
        <family val="2"/>
        <scheme val="minor"/>
      </rPr>
      <t xml:space="preserve"> hentes fra bakgrunnsdata og energivare</t>
    </r>
  </si>
  <si>
    <r>
      <rPr>
        <b/>
        <i/>
        <u/>
        <sz val="11"/>
        <color theme="1"/>
        <rFont val="Calibri"/>
        <family val="2"/>
        <scheme val="minor"/>
      </rPr>
      <t>Etter tiltak</t>
    </r>
    <r>
      <rPr>
        <i/>
        <u/>
        <sz val="11"/>
        <color theme="1"/>
        <rFont val="Calibri"/>
        <family val="2"/>
        <scheme val="minor"/>
      </rPr>
      <t>:</t>
    </r>
    <r>
      <rPr>
        <i/>
        <sz val="11"/>
        <color theme="1"/>
        <rFont val="Calibri"/>
        <family val="2"/>
        <scheme val="minor"/>
      </rPr>
      <t xml:space="preserve">
</t>
    </r>
    <r>
      <rPr>
        <b/>
        <i/>
        <sz val="11"/>
        <color theme="1"/>
        <rFont val="Calibri"/>
        <family val="2"/>
        <scheme val="minor"/>
      </rPr>
      <t>Type_enhet</t>
    </r>
    <r>
      <rPr>
        <i/>
        <sz val="11"/>
        <color theme="1"/>
        <rFont val="Calibri"/>
        <family val="2"/>
        <scheme val="minor"/>
      </rPr>
      <t xml:space="preserve">: identifiserer type enhet som er valgt av brukeren og angir tilhørende kolonnenummer i tabellen OMREGNINGSFAKTORER (volum = 2; masse=3; energi = 4). 
</t>
    </r>
    <r>
      <rPr>
        <b/>
        <i/>
        <sz val="11"/>
        <color theme="1"/>
        <rFont val="Calibri"/>
        <family val="2"/>
        <scheme val="minor"/>
      </rPr>
      <t>forbruk kWh Kjøpt energi</t>
    </r>
    <r>
      <rPr>
        <i/>
        <sz val="11"/>
        <color theme="1"/>
        <rFont val="Calibri"/>
        <family val="2"/>
        <scheme val="minor"/>
      </rPr>
      <t xml:space="preserve">:  hentes fra tiltaksberegning
</t>
    </r>
    <r>
      <rPr>
        <b/>
        <i/>
        <sz val="11"/>
        <color theme="1"/>
        <rFont val="Calibri"/>
        <family val="2"/>
        <scheme val="minor"/>
      </rPr>
      <t>forbruk i valgte enheten</t>
    </r>
    <r>
      <rPr>
        <i/>
        <sz val="11"/>
        <color theme="1"/>
        <rFont val="Calibri"/>
        <family val="2"/>
        <scheme val="minor"/>
      </rPr>
      <t xml:space="preserve">: beregnes i valgte enhet fra energi i kwh og omregningsfaktoren (type_enhet).
</t>
    </r>
    <r>
      <rPr>
        <b/>
        <i/>
        <sz val="11"/>
        <color theme="1"/>
        <rFont val="Calibri"/>
        <family val="2"/>
        <scheme val="minor"/>
      </rPr>
      <t>Utslippfaktor CO2-ekv. g/kWh</t>
    </r>
    <r>
      <rPr>
        <i/>
        <sz val="11"/>
        <color theme="1"/>
        <rFont val="Calibri"/>
        <family val="2"/>
        <scheme val="minor"/>
      </rPr>
      <t xml:space="preserve"> og </t>
    </r>
    <r>
      <rPr>
        <b/>
        <i/>
        <sz val="11"/>
        <color theme="1"/>
        <rFont val="Calibri"/>
        <family val="2"/>
        <scheme val="minor"/>
      </rPr>
      <t>andel komponen</t>
    </r>
    <r>
      <rPr>
        <i/>
        <sz val="11"/>
        <color theme="1"/>
        <rFont val="Calibri"/>
        <family val="2"/>
        <scheme val="minor"/>
      </rPr>
      <t>t: hentes fra backgrunnsdata og energivare</t>
    </r>
  </si>
  <si>
    <t>forbruk kWh
Kjøpt energi</t>
  </si>
  <si>
    <t>forbruk kWh
energi til bygget</t>
  </si>
  <si>
    <t>Utslippfaktor CO2ekv. g/kWh</t>
  </si>
  <si>
    <t>Utslippfaktor CO2ekv. kg/kWh</t>
  </si>
  <si>
    <t>=ENERGIVARE_Energivare</t>
  </si>
  <si>
    <t xml:space="preserve"> </t>
  </si>
  <si>
    <t>=Skjult!$G$63</t>
  </si>
  <si>
    <t>=Skjult!$I$63</t>
  </si>
  <si>
    <t>=HVIS(D63&gt;0;FINN.RAD(E63;UTSLIPPSFAKTORER;2;USANN);0)</t>
  </si>
  <si>
    <t>J23</t>
  </si>
  <si>
    <t>J24</t>
  </si>
  <si>
    <t>J25</t>
  </si>
  <si>
    <t>J26</t>
  </si>
  <si>
    <t>J27</t>
  </si>
  <si>
    <t>J28</t>
  </si>
  <si>
    <t>J29</t>
  </si>
  <si>
    <t>J30</t>
  </si>
  <si>
    <t>J40</t>
  </si>
  <si>
    <t>J41</t>
  </si>
  <si>
    <t>J42</t>
  </si>
  <si>
    <t>J43</t>
  </si>
  <si>
    <t>J44</t>
  </si>
  <si>
    <t>J45</t>
  </si>
  <si>
    <t>J46</t>
  </si>
  <si>
    <t>J47</t>
  </si>
  <si>
    <t>J48</t>
  </si>
  <si>
    <t>Tekst</t>
  </si>
  <si>
    <r>
      <t>g CO</t>
    </r>
    <r>
      <rPr>
        <vertAlign val="subscript"/>
        <sz val="11"/>
        <color theme="1"/>
        <rFont val="Calibri"/>
        <family val="2"/>
        <scheme val="minor"/>
      </rPr>
      <t>2</t>
    </r>
    <r>
      <rPr>
        <sz val="11"/>
        <color theme="1"/>
        <rFont val="Calibri"/>
        <family val="2"/>
        <scheme val="minor"/>
      </rPr>
      <t>-ekvivalenter/kWh</t>
    </r>
  </si>
  <si>
    <r>
      <t>kg CO</t>
    </r>
    <r>
      <rPr>
        <vertAlign val="subscript"/>
        <sz val="11"/>
        <color theme="1"/>
        <rFont val="Calibri"/>
        <family val="2"/>
        <scheme val="minor"/>
      </rPr>
      <t>2</t>
    </r>
    <r>
      <rPr>
        <sz val="11"/>
        <color theme="1"/>
        <rFont val="Calibri"/>
        <family val="2"/>
        <scheme val="minor"/>
      </rPr>
      <t>-ekvivalenter</t>
    </r>
  </si>
  <si>
    <t>4 Velg energivare før tiltak:</t>
  </si>
  <si>
    <t>5 Velg enhet for energivare før tiltak:</t>
  </si>
  <si>
    <t>6 Legg inn årlig forbruk av energivaren før tiltak (kjøpt energi):</t>
  </si>
  <si>
    <t>7 Velg energivare etter tiltak:</t>
  </si>
  <si>
    <t>8 Velg enhet for energivare etter tiltak (valgfritt):</t>
  </si>
  <si>
    <t>9 Legg inn prosentandel av samlet netto energibehov som skal dekkes av denne energivaren:</t>
  </si>
  <si>
    <r>
      <t xml:space="preserve">=J26*J27/1000 </t>
    </r>
    <r>
      <rPr>
        <sz val="11"/>
        <color theme="4"/>
        <rFont val="Calibri"/>
        <family val="2"/>
        <scheme val="minor"/>
      </rPr>
      <t>(kjøpt energi*Utslippsfaktor/1000)</t>
    </r>
  </si>
  <si>
    <r>
      <t xml:space="preserve">=J26*J29 </t>
    </r>
    <r>
      <rPr>
        <sz val="11"/>
        <color theme="4"/>
        <rFont val="Calibri"/>
        <family val="2"/>
        <scheme val="minor"/>
      </rPr>
      <t>(kjøpt energi*Systemvirkningsgrad)</t>
    </r>
  </si>
  <si>
    <r>
      <t xml:space="preserve">=J42*SamletNettoEnergibehovTilOmlegging/100 </t>
    </r>
    <r>
      <rPr>
        <sz val="11"/>
        <color theme="4"/>
        <rFont val="Calibri"/>
        <family val="2"/>
        <scheme val="minor"/>
      </rPr>
      <t xml:space="preserve">(prosentandel * Samlet netto energibehov til omlegging/100) </t>
    </r>
  </si>
  <si>
    <r>
      <t xml:space="preserve">=HVISFEIL(J43/J44;0) </t>
    </r>
    <r>
      <rPr>
        <sz val="11"/>
        <color theme="4"/>
        <rFont val="Calibri"/>
        <family val="2"/>
        <scheme val="minor"/>
      </rPr>
      <t>(energi til bygget / Systemvirkningsgrad)</t>
    </r>
  </si>
  <si>
    <t>=Skjult!$J$71</t>
  </si>
  <si>
    <t>=HVIS(D71&gt;0;FINN.RAD(E71;UTSLIPPSFAKTORER;2;USANN);0)</t>
  </si>
  <si>
    <t>=Skjult!$I$71</t>
  </si>
  <si>
    <r>
      <t xml:space="preserve">=J45*J46/1000 </t>
    </r>
    <r>
      <rPr>
        <sz val="11"/>
        <color theme="4"/>
        <rFont val="Calibri"/>
        <family val="2"/>
        <scheme val="minor"/>
      </rPr>
      <t>(kjøpt energi * Utslippsfaktor/1000)</t>
    </r>
  </si>
  <si>
    <t>=HVISFEIL(Tiltaksberegning!$J$45/FINN.RAD(Tiltaksberegning!$J$40;OMREGNINGSFAKTORER;Skjult!F71;USANN);0)</t>
  </si>
  <si>
    <r>
      <t xml:space="preserve">Navnebehandling
</t>
    </r>
    <r>
      <rPr>
        <sz val="11"/>
        <rFont val="Calibri"/>
        <family val="2"/>
        <scheme val="minor"/>
      </rPr>
      <t>I dette regnearket har tabeller og enkeltceller som inneholder sentrale verdier fått definerte navn via Formler&gt;Navnebehandling. 
Dette bidrar til å forenkle enkelte formler og gjøre disse mer lesbare.
Dersom listene endres/utvides må man oppdatere området listenavnet refererer til der. 
Lister og tabeller er navngitt med CAPS LOCK.
Enkeltceller er navngitt med normal skrift (ikke CAPS LOCK).</t>
    </r>
  </si>
  <si>
    <t>4: Her kan du legge til en ny feilmelding ved behov</t>
  </si>
  <si>
    <t>=HVISFEIL(FINN.RAD(J23;OMREGNINGSFAKTORER;Skjult!F63;USANN)*Tiltaksberegning!$J$25;0)</t>
  </si>
  <si>
    <t>=VELG(HØYRE(FINN.RAD(J23;ENERGIVARE;3;USANN);1);GRUPPE_1;GRUPPE_2;GRUPPE_3;GRUPPE_4;GRUPPE_5;GRUPPE_6;GRUPPE_7)</t>
  </si>
  <si>
    <t>=VELG(HØYRE(FINN.RAD(J40;ENERGIVARE;3;USANN);1);GRUPPE_1;GRUPPE_2;GRUPPE_3;GRUPPE_4;GRUPPE_5;GRUPPE_6;GRUPPE_7)</t>
  </si>
  <si>
    <t>=HVISFEIL(HVIS(FINN.RAD(J23;EGENSKAPER_EGENDEFINERTE_VERDIER;2;USANN)=0;FINN.RAD(J23;EGENSKAPER_DEFAULTVERDIER;2;USANN);FINN.RAD(J23;EGENSKAPER_EGENDEFINERTE_VERDIER;2;USANN));0)</t>
  </si>
  <si>
    <t>=HVISFEIL(HVIS(FINN.RAD(J40;EGENSKAPER_EGENDEFINERTE_VERDIER;2;USANN)=0;FINN.RAD(J40;EGENSKAPER_DEFAULTVERDIER;2;USANN);FINN.RAD(J40;EGENSKAPER_EGENDEFINERTE_VERDIER;2;USANN));0)</t>
  </si>
  <si>
    <t>Formler</t>
  </si>
  <si>
    <t>Betinget formatering</t>
  </si>
  <si>
    <t>For å skjule energivarer brukes følgende regler:</t>
  </si>
  <si>
    <t>Området</t>
  </si>
  <si>
    <t>formel</t>
  </si>
  <si>
    <t>kommentar</t>
  </si>
  <si>
    <t>$O$22:$W$33</t>
  </si>
  <si>
    <t>$T$22:$W$33</t>
  </si>
  <si>
    <t>$O$39:$W$51</t>
  </si>
  <si>
    <t>$T$39:$W$51</t>
  </si>
  <si>
    <t>For eventuell feilmelding</t>
  </si>
  <si>
    <t>=$H$18&lt;2</t>
  </si>
  <si>
    <t>=$H$18&lt;3</t>
  </si>
  <si>
    <t>=$H$19&lt;2</t>
  </si>
  <si>
    <t>=$H$19&lt;3</t>
  </si>
  <si>
    <t>Volumfaktor (kWh/volumenhet)</t>
  </si>
  <si>
    <t>Massefaktor (kWh/masseenhet)</t>
  </si>
  <si>
    <t>Energifaktor (kWh/kWh)</t>
  </si>
  <si>
    <t>skriver resultatene i tabellen Beregnet effekt i grått for at de ikke skal vises før feil er rettet</t>
  </si>
  <si>
    <r>
      <t xml:space="preserve">Tabellen OMREGNINGSFAKTORER henter inn verdier fra de to tabellene EGENSKAPER_DEFAULTVERDIER og EGENSKAPER_EGENDEFINERTE_VERDIER i arkfane </t>
    </r>
    <r>
      <rPr>
        <i/>
        <sz val="11"/>
        <color theme="1"/>
        <rFont val="Calibri"/>
        <family val="2"/>
        <scheme val="minor"/>
      </rPr>
      <t>Bakgrunnsdata</t>
    </r>
    <r>
      <rPr>
        <sz val="11"/>
        <color theme="1"/>
        <rFont val="Calibri"/>
        <family val="2"/>
        <scheme val="minor"/>
      </rPr>
      <t>.
Dersom bruker har lagt inn egendefinerte verdier for tetthet eller energiinnhold brukes disse, hvis ikke hentes defaultverdier inn.
Omregningsfaktorene skaleres i denne tabellen med utgangspunkt i enhetene i kolonne 5. (Eks: I tabellene EGENSKAPER_xxx er alle massefaktorer gitt i kWh/kg, mens bruker kan velge tonn som enhet for enkelte energivarer. Massefaktorene for disse energivarene er derfor ganget med 1000 i tabellen under).</t>
    </r>
  </si>
  <si>
    <t xml:space="preserve">Effekt av tiltaket over tid </t>
  </si>
  <si>
    <r>
      <t>tonn CO</t>
    </r>
    <r>
      <rPr>
        <vertAlign val="subscript"/>
        <sz val="11"/>
        <color theme="1"/>
        <rFont val="Calibri"/>
        <family val="2"/>
        <scheme val="minor"/>
      </rPr>
      <t>2</t>
    </r>
    <r>
      <rPr>
        <sz val="11"/>
        <color theme="1"/>
        <rFont val="Calibri"/>
        <family val="2"/>
        <scheme val="minor"/>
      </rPr>
      <t>-ekvivalenter</t>
    </r>
  </si>
  <si>
    <t>Klimagasser i alt</t>
  </si>
  <si>
    <r>
      <t>CO</t>
    </r>
    <r>
      <rPr>
        <vertAlign val="subscript"/>
        <sz val="11"/>
        <color theme="1"/>
        <rFont val="Calibri"/>
        <family val="2"/>
        <scheme val="minor"/>
      </rPr>
      <t>2</t>
    </r>
    <r>
      <rPr>
        <sz val="11"/>
        <color theme="1"/>
        <rFont val="Calibri"/>
        <family val="2"/>
        <scheme val="minor"/>
      </rPr>
      <t/>
    </r>
  </si>
  <si>
    <r>
      <t>CH</t>
    </r>
    <r>
      <rPr>
        <vertAlign val="subscript"/>
        <sz val="11"/>
        <color theme="1"/>
        <rFont val="Calibri"/>
        <family val="2"/>
        <scheme val="minor"/>
      </rPr>
      <t>4</t>
    </r>
    <r>
      <rPr>
        <sz val="11"/>
        <color theme="1"/>
        <rFont val="Calibri"/>
        <family val="2"/>
        <scheme val="minor"/>
      </rPr>
      <t/>
    </r>
  </si>
  <si>
    <t>Cellereferanse (ENERGIVARE 1)</t>
  </si>
  <si>
    <r>
      <t>Utslippsfaktor</t>
    </r>
    <r>
      <rPr>
        <sz val="11"/>
        <color theme="1"/>
        <rFont val="Calibri"/>
        <family val="2"/>
        <scheme val="minor"/>
      </rPr>
      <t>:</t>
    </r>
  </si>
  <si>
    <t>Årlig forbruk i kWh (kjøpt energi):</t>
  </si>
  <si>
    <t>Trebriketter, husholdningsovn</t>
  </si>
  <si>
    <t>Flis, fyrkjel</t>
  </si>
  <si>
    <t>Ved, husholdningsovn</t>
  </si>
  <si>
    <t>Treavfall, fyrkjel</t>
  </si>
  <si>
    <t xml:space="preserve">Notater:
</t>
  </si>
  <si>
    <r>
      <t>I beregningene skilles det mellom kjøpt energi og energi til bygget, som illustrert i figur 1. 
Dette sammenfaller med skillet mellom levert energi og netto energibehov gitt i NS 3031, definert ved: 
      Levert energi ("kjøpt energi"): summen av energi, uttrykt per energivare, levert over bygningens systemgrenser 
      for å dekke bygningens samlede energibehov inkludert systemtap som ikke gjenvinnes.
      Netto energibehov ("energi til bygget"): bygningens energibehov uten hensyn til energisystemets virkningsgrad 
      (effektfaktor, varmefaktor) eller tap i energikjeden.
Skillet mellom kjøpt energi og energi til bygget er viktig fordi klimaeffekten beregnes med utgangspunkt i mengden kjøpt 
energi før og etter tiltak, mens det er byggets netto energibehov som må dekkes inn av andre energivarer i omleggingen. 
Mengden kjøpt energi vil være teknologiavhengig, jo lavere systemvirkningsgrad varmesystemet har, jo høyere er tapene 
og jo mer energi må man tilføre for ønsket resultat. Byggets netto energibehov (andelen av kjøpt energi som faktisk kommer 
brukerne til gode) vil derimot være konstant før og etter energiomleggingen.
I omregningen fra årlig forbruk i valgt enhet til årlig forbruk i kWh er følgende formel benyttet (dersom valgt enhet er en masseenhet utelates tetthet fra formelen):
      Årlig forbruk/kjøpt energi (kWh) =                                                                                                                                                              Årlig forbruk/kjøpt energi (kWh) =
            årlig forbruk/kjøpt energi i valgt volumenhet (liter, Sm</t>
    </r>
    <r>
      <rPr>
        <vertAlign val="superscript"/>
        <sz val="11"/>
        <rFont val="Calibri"/>
        <family val="2"/>
        <scheme val="minor"/>
      </rPr>
      <t>3</t>
    </r>
    <r>
      <rPr>
        <sz val="11"/>
        <rFont val="Calibri"/>
        <family val="2"/>
        <scheme val="minor"/>
      </rPr>
      <t>, Nm</t>
    </r>
    <r>
      <rPr>
        <vertAlign val="superscript"/>
        <sz val="11"/>
        <rFont val="Calibri"/>
        <family val="2"/>
        <scheme val="minor"/>
      </rPr>
      <t>3</t>
    </r>
    <r>
      <rPr>
        <sz val="11"/>
        <rFont val="Calibri"/>
        <family val="2"/>
        <scheme val="minor"/>
      </rPr>
      <t>, favn, lm</t>
    </r>
    <r>
      <rPr>
        <vertAlign val="superscript"/>
        <sz val="11"/>
        <rFont val="Calibri"/>
        <family val="2"/>
        <scheme val="minor"/>
      </rPr>
      <t>3</t>
    </r>
    <r>
      <rPr>
        <sz val="11"/>
        <rFont val="Calibri"/>
        <family val="2"/>
        <scheme val="minor"/>
      </rPr>
      <t xml:space="preserve">)                              ELLER                                      årlig forbruk/kjøpt energi i valgt masseenhet (kg, tonn)  
                   * tetthet (kg/volumenhet)                                                                                                                                                                              * energiinnhold NCV (kWh/kg)
                         * energiinnhold NCV (kWh/kg)
</t>
    </r>
  </si>
  <si>
    <r>
      <t xml:space="preserve">6 </t>
    </r>
    <r>
      <rPr>
        <b/>
        <sz val="11"/>
        <color theme="1"/>
        <rFont val="Calibri"/>
        <family val="2"/>
        <scheme val="minor"/>
      </rPr>
      <t>Velg</t>
    </r>
    <r>
      <rPr>
        <sz val="11"/>
        <color theme="1"/>
        <rFont val="Calibri"/>
        <family val="2"/>
        <scheme val="minor"/>
      </rPr>
      <t xml:space="preserve"> energivare etter tiltak:</t>
    </r>
  </si>
  <si>
    <r>
      <t xml:space="preserve">8 </t>
    </r>
    <r>
      <rPr>
        <b/>
        <sz val="11"/>
        <color theme="1"/>
        <rFont val="Calibri"/>
        <family val="2"/>
        <scheme val="minor"/>
      </rPr>
      <t>Legg inn</t>
    </r>
    <r>
      <rPr>
        <sz val="11"/>
        <color theme="1"/>
        <rFont val="Calibri"/>
        <family val="2"/>
        <scheme val="minor"/>
      </rPr>
      <t xml:space="preserve"> prosentandel av samlet netto energibehov som skal dekkes av denne energivaren:</t>
    </r>
  </si>
  <si>
    <t>Oppvarming</t>
  </si>
  <si>
    <t>ENERGIVARE_Energivare</t>
  </si>
  <si>
    <t>Skjult_Tabell 1 (ENERGIVARE)</t>
  </si>
  <si>
    <t>Skjult_Tabell 5 (OMREGNINGSFAKTORER)</t>
  </si>
  <si>
    <r>
      <t xml:space="preserve">Disse feilmeldingene/advarslene kommer opp dersom bruker ikke bruker regnearket riktig.
Dersom det finnes noe USANN i kol D, skrives en beskjed i rad 53-54 i arkfane </t>
    </r>
    <r>
      <rPr>
        <i/>
        <sz val="11"/>
        <color theme="1"/>
        <rFont val="Calibri"/>
        <family val="2"/>
        <scheme val="minor"/>
      </rPr>
      <t>Tiltaksberegning</t>
    </r>
    <r>
      <rPr>
        <sz val="11"/>
        <color theme="1"/>
        <rFont val="Calibri"/>
        <family val="2"/>
        <scheme val="minor"/>
      </rPr>
      <t xml:space="preserve"> og resultat gjemmes fra tabell under (rad 61-63). Om det finnes noen "USANN", er det første beskjeden som skrives.</t>
    </r>
  </si>
  <si>
    <t>$G$61:$R$63</t>
  </si>
  <si>
    <t>=$J$53="ERROR"</t>
  </si>
  <si>
    <t>gjemmer energivare 2 og 3 før tiltak: skrive alt på hvit, celler er fylt i hvit og celler får ingen kantlinje.</t>
  </si>
  <si>
    <t>gjemmer energivare 3 før tiltak: skrive alt på hvit, celler er fylt i hvit og celler får ingen kantlinje.</t>
  </si>
  <si>
    <t>gjemmer energivare 2 og 3 etter tiltak: skrive alt på hvit, celler er fylt i hvit og celler får ingen kantlinje.</t>
  </si>
  <si>
    <t>gjemmer energivare 3 etter tiltak: skrive alt på hvit, celler er fylt i hvit og celler får ingen kantlinje.</t>
  </si>
  <si>
    <r>
      <rPr>
        <b/>
        <sz val="11"/>
        <rFont val="Calibri"/>
        <family val="2"/>
        <scheme val="minor"/>
      </rPr>
      <t>Innstillinger - Antall energivarer før/etter - Betinget formattering</t>
    </r>
    <r>
      <rPr>
        <sz val="11"/>
        <rFont val="Calibri"/>
        <family val="2"/>
        <scheme val="minor"/>
      </rPr>
      <t xml:space="preserve">
I arkfane </t>
    </r>
    <r>
      <rPr>
        <i/>
        <sz val="11"/>
        <rFont val="Calibri"/>
        <family val="2"/>
        <scheme val="minor"/>
      </rPr>
      <t>Tiltaksberegning</t>
    </r>
    <r>
      <rPr>
        <sz val="11"/>
        <rFont val="Calibri"/>
        <family val="2"/>
        <scheme val="minor"/>
      </rPr>
      <t xml:space="preserve"> kan bruker velge antall energivarer.
Bare det antall energivarer man velger vises i arket. De andre gjemmes automatisk via betinget formatering. 
</t>
    </r>
    <r>
      <rPr>
        <b/>
        <sz val="11"/>
        <rFont val="Calibri"/>
        <family val="2"/>
        <scheme val="minor"/>
      </rPr>
      <t>Se tabell under for oversikt over hvilke celler det gjelder. Det er viktig at man ikke setter inn/sletter rader uten videre innenfor områdene som har betinget formattering.</t>
    </r>
    <r>
      <rPr>
        <sz val="11"/>
        <rFont val="Calibri"/>
        <family val="2"/>
        <scheme val="minor"/>
      </rPr>
      <t xml:space="preserve">
Data som har blitt skrevet i cellene før (e.g. rester fra tidligere beregning) vil ikke fjernes, men dataene blir ikke tatt med i beregningen. Dette sikres gjennom </t>
    </r>
    <r>
      <rPr>
        <i/>
        <sz val="11"/>
        <rFont val="Calibri"/>
        <family val="2"/>
        <scheme val="minor"/>
      </rPr>
      <t>Bakgrunnsberegninger</t>
    </r>
    <r>
      <rPr>
        <sz val="11"/>
        <rFont val="Calibri"/>
        <family val="2"/>
        <scheme val="minor"/>
      </rPr>
      <t xml:space="preserve"> under.
</t>
    </r>
    <r>
      <rPr>
        <b/>
        <sz val="11"/>
        <rFont val="Calibri"/>
        <family val="2"/>
        <scheme val="minor"/>
      </rPr>
      <t>Inngangsdata for beregninger - Generelt</t>
    </r>
    <r>
      <rPr>
        <sz val="11"/>
        <rFont val="Calibri"/>
        <family val="2"/>
        <scheme val="minor"/>
      </rPr>
      <t xml:space="preserve">
Bruker har mulighet til å justere systemvirkningsgrad, tetthet og energiinnhold i arket "Metode og bakgrunnsdata" dersom det finnes mer relevant data. Hvis bruker justerer systemvirkningsgrad, energiinnhold eller tetthet, vil det komme opp en påminnelse til brukeren om at endringer er gjort, i arket "Tiltaksberegning" under de respektive energivare-kolonnene (</t>
    </r>
    <r>
      <rPr>
        <b/>
        <sz val="11"/>
        <rFont val="Calibri"/>
        <family val="2"/>
        <scheme val="minor"/>
      </rPr>
      <t>rad 31-33</t>
    </r>
    <r>
      <rPr>
        <sz val="11"/>
        <rFont val="Calibri"/>
        <family val="2"/>
        <scheme val="minor"/>
      </rPr>
      <t xml:space="preserve"> og </t>
    </r>
    <r>
      <rPr>
        <b/>
        <sz val="11"/>
        <rFont val="Calibri"/>
        <family val="2"/>
        <scheme val="minor"/>
      </rPr>
      <t>rad 49-51</t>
    </r>
    <r>
      <rPr>
        <sz val="11"/>
        <rFont val="Calibri"/>
        <family val="2"/>
        <scheme val="minor"/>
      </rPr>
      <t xml:space="preserve">). 
Energivare, enhet og forbruk må fylles for det valgte antall energivarer. Dersom informasjon mangler, vil det komme opp en feilmelding i </t>
    </r>
    <r>
      <rPr>
        <b/>
        <sz val="11"/>
        <rFont val="Calibri"/>
        <family val="2"/>
        <scheme val="minor"/>
      </rPr>
      <t>rad 53-54</t>
    </r>
    <r>
      <rPr>
        <sz val="11"/>
        <rFont val="Calibri"/>
        <family val="2"/>
        <scheme val="minor"/>
      </rPr>
      <t xml:space="preserve">.
Summen av utvalgte prosentvis fordeling av energi til omlegging for ulike energivarer etter tiltak må tilsvarer 100%. Hvis ikke, vil det også komme opp en feilmelding i </t>
    </r>
    <r>
      <rPr>
        <b/>
        <sz val="11"/>
        <rFont val="Calibri"/>
        <family val="2"/>
        <scheme val="minor"/>
      </rPr>
      <t>rad 53-54</t>
    </r>
    <r>
      <rPr>
        <sz val="11"/>
        <rFont val="Calibri"/>
        <family val="2"/>
        <scheme val="minor"/>
      </rPr>
      <t>.
Dersom begge overnevnte betingelser ikke er oppfylt vil førstnevnte feilmelding være den som vises. Når denne er løst vil neste feilmelding vises. Alle feilmeldinger er vist under (nederst i arket).</t>
    </r>
  </si>
  <si>
    <t xml:space="preserve">3: Det sjekkes om summen av prosentandel av samlet netto energibehov for valgte energivarer = 100. </t>
  </si>
  <si>
    <r>
      <t>1: Det sjekkes om valgte enheten tilsvarer valgte energivaren</t>
    </r>
    <r>
      <rPr>
        <b/>
        <i/>
        <sz val="12"/>
        <color theme="1"/>
        <rFont val="Calibri"/>
        <family val="2"/>
        <scheme val="minor"/>
      </rPr>
      <t/>
    </r>
  </si>
  <si>
    <t>2: Det sjekkes om :
a: alle  energivarer har vært valgt
OG
b: alle enhet har vært valgt.
Formel = (a) og (b). Det betyr at hvis minst en av de 2 er USANN, er resultat USANN. (USANN og SANN = USANN / USANN og USANN = USANN / SANN og SANN = SANN)</t>
  </si>
  <si>
    <r>
      <rPr>
        <b/>
        <sz val="11"/>
        <rFont val="Calibri"/>
        <family val="2"/>
        <scheme val="minor"/>
      </rPr>
      <t>Graddagsmetoden</t>
    </r>
    <r>
      <rPr>
        <sz val="11"/>
        <rFont val="Calibri"/>
        <family val="2"/>
        <scheme val="minor"/>
      </rPr>
      <t xml:space="preserve">
Energiforbruk kan temperatukorrigeres vha graddagsmetoden, der energiforbruket korrigeres til et normalår for det aktuelle stedet. Verdier for graddagstall for bestemte år og normalgraddagstall for norske kommuner finnes på Enova.no (https://www.enova.no/om-enova/drift/graddagstall). Mer informasjon om temperaturkorrigering av energibruk finnes for eksempel i vedlegg 1 til Enovas Byggstatistikk (https://www.enova.no/download?objectPath=upload_images/43269E5476904C64AFED6F5B0C0F304A.pdf&amp;filename=Enovas byggstatistikk 2016.pdf).
Graddagsmetoden benyttes gjerne i ettertid og for perioder på måneder og år. I de fleste sammenhenger bør energiforbruk til oppvarmingsformål også følges opp som ledd i den ordinære driften, slik at avvik og feil oppdages og rettes uten unødig forsinkelse. I sin enkleste form kan dette gjennomføres i henhold til Enovas minstekrav til energioppfølgingssystemer (EOS): 
• Måling av ukemiddeltemperatur
• Ukenlig avlesing av energiforbruk
• Ukentlig registrering i ET-kurve
• Rapportering til ledelse
Uansett hvilke metoder som benyttes for temperaturkorrigering, kan det i tillegg være nødvendig å korrigere for andre forhold, for eksempel at oppvarmet areal endres over tid eller at noen varmeinstallasjoner eller energivarer bare benyttes i særlig kalde perioder (spisslast/topplast). 
</t>
    </r>
  </si>
  <si>
    <t>Dette regnearket beregner klimaeffekten av å endre hvilken energikilde man benytter til oppvarming av bygg.
Det kan for eksempel brukes til å beregne utslippsreduksjoner ved omlegging fra fossile til fornybare energivarer. 
Regnearket kan også benyttes til å se på effekten av endret forbruk av samme energivare (energieffektivisering).</t>
  </si>
  <si>
    <t>Enhet for energivare før eller etter tiltak er feil.</t>
  </si>
  <si>
    <r>
      <t xml:space="preserve">7 </t>
    </r>
    <r>
      <rPr>
        <b/>
        <sz val="11"/>
        <color theme="1"/>
        <rFont val="Calibri"/>
        <family val="2"/>
        <scheme val="minor"/>
      </rPr>
      <t>Velg</t>
    </r>
    <r>
      <rPr>
        <sz val="11"/>
        <color theme="1"/>
        <rFont val="Calibri"/>
        <family val="2"/>
        <scheme val="minor"/>
      </rPr>
      <t xml:space="preserve"> enhet for energivare etter tiltak:</t>
    </r>
  </si>
  <si>
    <t>Netto energibehovet etter tiltak må være det samme som før. Vennligst sjekk om summen av prosentandelene i rad 43 er 100 %.</t>
  </si>
  <si>
    <r>
      <rPr>
        <i/>
        <sz val="11"/>
        <color theme="1"/>
        <rFont val="Calibri"/>
        <family val="2"/>
        <scheme val="minor"/>
      </rPr>
      <t>Negativt</t>
    </r>
    <r>
      <rPr>
        <sz val="11"/>
        <color theme="1"/>
        <rFont val="Calibri"/>
        <family val="2"/>
        <scheme val="minor"/>
      </rPr>
      <t xml:space="preserve"> tall betyr økning i utslipp. Negative tall er merket rødt</t>
    </r>
  </si>
  <si>
    <t>Vil tiltaket fanges opp i klimagasstatistikken for kommuner?</t>
  </si>
  <si>
    <t xml:space="preserve">Effekten av tiltaket kan verifiseres ved å samle inn informasjon om innkjøpt mengde eller forbrukt mengde energivarer før og etter tiltaket. Ideelt sett bør man ha informasjon om faktisk forbrukt mengde i dag og etter at tiltaket er innført. Innkjøpt mengde vil gi en god indikasjon dersom det ikke er mulig å innhente informasjon om faktisk forbruk, men det må understrekes at det kan være et avvik mellom disse to størrelsene, for eksempel dersom innkjøp og forbruk ikke finner sted i samme år.  </t>
  </si>
  <si>
    <t>Oppvarming - utfasing av fossile energikilder</t>
  </si>
  <si>
    <t>Versjon</t>
  </si>
  <si>
    <t>Dato</t>
  </si>
  <si>
    <t>Beskrivelse</t>
  </si>
  <si>
    <t>Beta</t>
  </si>
  <si>
    <t>Første publisering</t>
  </si>
  <si>
    <t>Beta - 1</t>
  </si>
  <si>
    <t>Ny beskrivelse for "Vil tiltaket fanges opp i klimagasstatistikken for kommuner?"</t>
  </si>
  <si>
    <t>ENERGIVARE 4</t>
  </si>
  <si>
    <t>ENERGIVARE 5</t>
  </si>
  <si>
    <t>Det er ikke skrevet nok data for alle valgte energivarer. Energivare, enhet og forbruk må fylles for hver energivare valgt. Vennligst sjekk kolonnene J, O og T, Z og AF,  eller endre antall energivarer i H19 og H20</t>
  </si>
  <si>
    <r>
      <t xml:space="preserve">Gule celler må fylles inn for å gjennomføre beregningen. </t>
    </r>
    <r>
      <rPr>
        <b/>
        <sz val="11"/>
        <color theme="1"/>
        <rFont val="Calibri"/>
        <family val="2"/>
        <scheme val="minor"/>
      </rPr>
      <t xml:space="preserve">OBS! </t>
    </r>
    <r>
      <rPr>
        <sz val="11"/>
        <color theme="1"/>
        <rFont val="Calibri"/>
        <family val="2"/>
        <scheme val="minor"/>
      </rPr>
      <t xml:space="preserve">Fyll ut de gule cellene i angitt rekkefølge. Dette vil påvirke hvilke alternativer du får opp i senere steg. </t>
    </r>
  </si>
  <si>
    <r>
      <rPr>
        <b/>
        <sz val="11"/>
        <color theme="1"/>
        <rFont val="Calibri"/>
        <family val="2"/>
        <scheme val="minor"/>
      </rPr>
      <t>3.</t>
    </r>
    <r>
      <rPr>
        <sz val="11"/>
        <color theme="1"/>
        <rFont val="Calibri"/>
        <family val="2"/>
        <scheme val="minor"/>
      </rPr>
      <t xml:space="preserve"> </t>
    </r>
    <r>
      <rPr>
        <b/>
        <sz val="11"/>
        <color theme="1"/>
        <rFont val="Calibri"/>
        <family val="2"/>
        <scheme val="minor"/>
      </rPr>
      <t xml:space="preserve">Velg </t>
    </r>
    <r>
      <rPr>
        <sz val="11"/>
        <color theme="1"/>
        <rFont val="Calibri"/>
        <family val="2"/>
        <scheme val="minor"/>
      </rPr>
      <t>energivare før tiltak:</t>
    </r>
  </si>
  <si>
    <r>
      <rPr>
        <b/>
        <sz val="11"/>
        <color theme="1"/>
        <rFont val="Calibri"/>
        <family val="2"/>
        <scheme val="minor"/>
      </rPr>
      <t>4.</t>
    </r>
    <r>
      <rPr>
        <sz val="11"/>
        <color theme="1"/>
        <rFont val="Calibri"/>
        <family val="2"/>
        <scheme val="minor"/>
      </rPr>
      <t xml:space="preserve"> </t>
    </r>
    <r>
      <rPr>
        <b/>
        <sz val="11"/>
        <color theme="1"/>
        <rFont val="Calibri"/>
        <family val="2"/>
        <scheme val="minor"/>
      </rPr>
      <t>Velg</t>
    </r>
    <r>
      <rPr>
        <sz val="11"/>
        <color theme="1"/>
        <rFont val="Calibri"/>
        <family val="2"/>
        <scheme val="minor"/>
      </rPr>
      <t xml:space="preserve"> enhet for energivare før tiltak:</t>
    </r>
  </si>
  <si>
    <r>
      <rPr>
        <b/>
        <sz val="11"/>
        <color theme="1"/>
        <rFont val="Calibri"/>
        <family val="2"/>
        <scheme val="minor"/>
      </rPr>
      <t>5.</t>
    </r>
    <r>
      <rPr>
        <sz val="11"/>
        <color theme="1"/>
        <rFont val="Calibri"/>
        <family val="2"/>
        <scheme val="minor"/>
      </rPr>
      <t xml:space="preserve"> </t>
    </r>
    <r>
      <rPr>
        <b/>
        <sz val="11"/>
        <color theme="1"/>
        <rFont val="Calibri"/>
        <family val="2"/>
        <scheme val="minor"/>
      </rPr>
      <t>Legg inn</t>
    </r>
    <r>
      <rPr>
        <sz val="11"/>
        <color theme="1"/>
        <rFont val="Calibri"/>
        <family val="2"/>
        <scheme val="minor"/>
      </rPr>
      <t xml:space="preserve"> årlig forbruk av energivaren før tiltak (kjøpt energi):</t>
    </r>
  </si>
  <si>
    <t xml:space="preserve">Grå celler er låste og skal ikke fylles inn. Grå celler vil vise informasjon basert på valgene du tar i de gule cellene. </t>
  </si>
  <si>
    <t>http://www.ghgprotocol.org/greenhouse-gas-protocol-accounting-reporting-standard-cities</t>
  </si>
  <si>
    <t xml:space="preserve">GHG Protocol. Global Protocol for Community-Scale Greenhouse Gas Emission Inventories. Greenhouse Gas Protocol. Hentet fra: 
</t>
  </si>
  <si>
    <t>IPCC (2006). 2006 IPCC Guidelines for National Greenhouse Gas Inventories. Chapter 2: Stationary Combustion. Hentet fra:</t>
  </si>
  <si>
    <t xml:space="preserve">Statsbygg &amp; Civitas (2012). Klimagassregnskap.no/versjon 4 - Modellversjon 4 for beregning av klimagassutslipp for bygg og uteområder - livsløpsberegninger - 10.10.2012. Hentet fra: </t>
  </si>
  <si>
    <t>Skog og landskap (2013). Flis og flisegenskaper. Rapport 13/2013. Hentet fra:</t>
  </si>
  <si>
    <t xml:space="preserve">Norsk ved (2017). Fakta om ved. Hentet fra: </t>
  </si>
  <si>
    <r>
      <rPr>
        <b/>
        <sz val="11"/>
        <rFont val="Calibri"/>
        <family val="2"/>
        <scheme val="minor"/>
      </rPr>
      <t>1.</t>
    </r>
    <r>
      <rPr>
        <sz val="11"/>
        <rFont val="Calibri"/>
        <family val="2"/>
        <scheme val="minor"/>
      </rPr>
      <t xml:space="preserve"> </t>
    </r>
    <r>
      <rPr>
        <b/>
        <sz val="11"/>
        <rFont val="Calibri"/>
        <family val="2"/>
        <scheme val="minor"/>
      </rPr>
      <t>Velg</t>
    </r>
    <r>
      <rPr>
        <sz val="11"/>
        <rFont val="Calibri"/>
        <family val="2"/>
        <scheme val="minor"/>
      </rPr>
      <t xml:space="preserve"> antall energivarer som brukes før tiltak (maks 5)</t>
    </r>
  </si>
  <si>
    <r>
      <rPr>
        <b/>
        <sz val="11"/>
        <rFont val="Calibri"/>
        <family val="2"/>
        <scheme val="minor"/>
      </rPr>
      <t>2.</t>
    </r>
    <r>
      <rPr>
        <sz val="11"/>
        <rFont val="Calibri"/>
        <family val="2"/>
        <scheme val="minor"/>
      </rPr>
      <t xml:space="preserve"> </t>
    </r>
    <r>
      <rPr>
        <b/>
        <sz val="11"/>
        <rFont val="Calibri"/>
        <family val="2"/>
        <scheme val="minor"/>
      </rPr>
      <t>Velg</t>
    </r>
    <r>
      <rPr>
        <sz val="11"/>
        <rFont val="Calibri"/>
        <family val="2"/>
        <scheme val="minor"/>
      </rPr>
      <t xml:space="preserve"> antall energivarer som brukes etter tiltak (maks 5)</t>
    </r>
  </si>
  <si>
    <t xml:space="preserve">Miljødirektoratet (2020). Greenhouse Gas Emissions 1990-2018, National Inventory Report. Hentet fra: </t>
  </si>
  <si>
    <t>UNFCCC (2020). National Inventory Submissions 2020. Norway CRF (Common Reporting Format). Vedleggstabeller til NIR (National Inventory Report). Hentet fra:</t>
  </si>
  <si>
    <t>Varmepumpe - el</t>
  </si>
  <si>
    <t>Solfanger (lokal)</t>
  </si>
  <si>
    <t>Kilde: Miljødirektoratet (2020), UNFCCC (2020), IPCC (2006)</t>
  </si>
  <si>
    <t>Endelig versjon</t>
  </si>
  <si>
    <r>
      <t>Utslipp av CO</t>
    </r>
    <r>
      <rPr>
        <vertAlign val="subscript"/>
        <sz val="11"/>
        <rFont val="Calibri"/>
        <family val="2"/>
        <scheme val="minor"/>
      </rPr>
      <t>2</t>
    </r>
    <r>
      <rPr>
        <sz val="11"/>
        <rFont val="Calibri"/>
        <family val="2"/>
        <scheme val="minor"/>
      </rPr>
      <t>-ekvivalenter beregnes etter følgende formel:
      Utslipp (g CO</t>
    </r>
    <r>
      <rPr>
        <vertAlign val="subscript"/>
        <sz val="11"/>
        <rFont val="Calibri"/>
        <family val="2"/>
        <scheme val="minor"/>
      </rPr>
      <t>2</t>
    </r>
    <r>
      <rPr>
        <sz val="11"/>
        <rFont val="Calibri"/>
        <family val="2"/>
        <scheme val="minor"/>
      </rPr>
      <t>-ekv.) =
            årlig forbruk/kjøpt energi (kWh)
                   * utslippsfaktor (g CO</t>
    </r>
    <r>
      <rPr>
        <vertAlign val="subscript"/>
        <sz val="11"/>
        <rFont val="Calibri"/>
        <family val="2"/>
        <scheme val="minor"/>
      </rPr>
      <t>2</t>
    </r>
    <r>
      <rPr>
        <sz val="11"/>
        <rFont val="Calibri"/>
        <family val="2"/>
        <scheme val="minor"/>
      </rPr>
      <t xml:space="preserve">-ekv./kWh energiinnhold)
Utslippsfaktorer er i all hovedsak hentet fra siste oppdatert National Inventory Report (Miljødirektoratet, årlig rapportering), og verdiene er vist i arkfane 'Metode og bakgrunnsdata'. For elektrisitet og fjernvarme benyttes utslippsfaktor 0 fordi vi kun ser på direkte utslipp ved </t>
    </r>
    <r>
      <rPr>
        <i/>
        <sz val="11"/>
        <rFont val="Calibri"/>
        <family val="2"/>
        <scheme val="minor"/>
      </rPr>
      <t xml:space="preserve">bruk </t>
    </r>
    <r>
      <rPr>
        <sz val="11"/>
        <rFont val="Calibri"/>
        <family val="2"/>
        <scheme val="minor"/>
      </rPr>
      <t xml:space="preserve">av energien der bygget rent fysisk er lokalisert (Scope 1) (GHG Protocol). Indirekte utslipp som følge av </t>
    </r>
    <r>
      <rPr>
        <i/>
        <sz val="11"/>
        <rFont val="Calibri"/>
        <family val="2"/>
        <scheme val="minor"/>
      </rPr>
      <t>produksjon</t>
    </r>
    <r>
      <rPr>
        <sz val="11"/>
        <rFont val="Calibri"/>
        <family val="2"/>
        <scheme val="minor"/>
      </rPr>
      <t xml:space="preserve"> av elektrisitet og fjernvarme er med andre ord ikke inkludert. For bioenergi regnes CO</t>
    </r>
    <r>
      <rPr>
        <vertAlign val="subscript"/>
        <sz val="11"/>
        <rFont val="Calibri"/>
        <family val="2"/>
        <scheme val="minor"/>
      </rPr>
      <t>2</t>
    </r>
    <r>
      <rPr>
        <sz val="11"/>
        <rFont val="Calibri"/>
        <family val="2"/>
        <scheme val="minor"/>
      </rPr>
      <t>-utslipp som netto 0 utslipp, men anvendelsen forårsaker noe utslipp av metan (CH</t>
    </r>
    <r>
      <rPr>
        <vertAlign val="subscript"/>
        <sz val="11"/>
        <rFont val="Calibri"/>
        <family val="2"/>
        <scheme val="minor"/>
      </rPr>
      <t>4</t>
    </r>
    <r>
      <rPr>
        <sz val="11"/>
        <rFont val="Calibri"/>
        <family val="2"/>
        <scheme val="minor"/>
      </rPr>
      <t>) og lystgass (N</t>
    </r>
    <r>
      <rPr>
        <vertAlign val="subscript"/>
        <sz val="11"/>
        <rFont val="Calibri"/>
        <family val="2"/>
        <scheme val="minor"/>
      </rPr>
      <t>2</t>
    </r>
    <r>
      <rPr>
        <sz val="11"/>
        <rFont val="Calibri"/>
        <family val="2"/>
        <scheme val="minor"/>
      </rPr>
      <t>O).
Enheten 'CO</t>
    </r>
    <r>
      <rPr>
        <vertAlign val="subscript"/>
        <sz val="11"/>
        <rFont val="Calibri"/>
        <family val="2"/>
        <scheme val="minor"/>
      </rPr>
      <t>2</t>
    </r>
    <r>
      <rPr>
        <sz val="11"/>
        <rFont val="Calibri"/>
        <family val="2"/>
        <scheme val="minor"/>
      </rPr>
      <t>-ekvivalenter' sammenveier utslipp av forskjellige klimagasser til den globale oppvarmingseffekten som utslipp av 1 kg CO</t>
    </r>
    <r>
      <rPr>
        <vertAlign val="subscript"/>
        <sz val="11"/>
        <rFont val="Calibri"/>
        <family val="2"/>
        <scheme val="minor"/>
      </rPr>
      <t>2</t>
    </r>
    <r>
      <rPr>
        <sz val="11"/>
        <rFont val="Calibri"/>
        <family val="2"/>
        <scheme val="minor"/>
      </rPr>
      <t xml:space="preserve"> har i løpet av 100 år. 
I omregningen fra årlig forbruk/kjøpt energi til årlig forbruk/energi til bygget er følgende formel benyttet:
    </t>
    </r>
    <r>
      <rPr>
        <i/>
        <sz val="11"/>
        <rFont val="Calibri"/>
        <family val="2"/>
        <scheme val="minor"/>
      </rPr>
      <t xml:space="preserve">  Årlig forbruk/energi til bygget (kWh) =
            årlig forbruk/kjøpt energi (kWh)
                  * systemvirkningsgrad</t>
    </r>
    <r>
      <rPr>
        <sz val="11"/>
        <rFont val="Calibri"/>
        <family val="2"/>
        <scheme val="minor"/>
      </rPr>
      <t xml:space="preserve">
Systemvirkningsgraden er definert i henhold til NS 3031 som andelen av levert energi til bygningens varmesystem som nyttiggjøres på brukerstedet. Verdiene er i all hovedsak hentet fra Klimagassregnskap.no (Statsbygg &amp; Civitas 2012).</t>
    </r>
  </si>
  <si>
    <t>http://www.miljokommune.no/Temaoversikt/Klima/Klima--og-energiplanlegging/Bruk-av-statistikk-og-andre-tall/Framskrivninger-og-beskrivelse-av-trender/</t>
  </si>
  <si>
    <t xml:space="preserve">Beregningene over anslår utslipp og mulige utslippsreduksjoner for ett år. Et tiltak vil ofte ha effekt på utslippene i mange år, og det bør gjøres en vurdering av hvordan utviklingen vil være over tid. Dersom kommunen har satt kvantifiserte mål for utslippsreduksjoner, for eksempel for 2030, må det vurderes hvordan tiltaket vil påvirke utslippene i målåret. 
Relevante spørsmål er: 
- Hvor lenge vil tiltaket vare (tiltakets levetid)? 
- Hva skjer etter at tiltaket er ferdig? (Er det en varig endring, eller må tiltaket iverksettes på nytt for å få samme klimaeffekt over tid?)
- Gir tiltaket like stor utslippsreduksjon hvert år? 
- Kjenner du til planlagte endringer i kommunen (utenom tiltaket) som vil påvirke effekten av tiltaket? Se beskrivelse om framskrivinger i veilederen for klima- og energiplanlegging: </t>
  </si>
  <si>
    <t>Kilde: Miljødirektoratet (2020), Statsbygg &amp; Civitas (2012), Skog og landskap (2013)</t>
  </si>
  <si>
    <r>
      <t xml:space="preserve">
Under '</t>
    </r>
    <r>
      <rPr>
        <b/>
        <sz val="11"/>
        <color theme="1"/>
        <rFont val="Calibri"/>
        <family val="2"/>
        <scheme val="minor"/>
      </rPr>
      <t>Innstillinger</t>
    </r>
    <r>
      <rPr>
        <sz val="11"/>
        <color theme="1"/>
        <rFont val="Calibri"/>
        <family val="2"/>
        <scheme val="minor"/>
      </rPr>
      <t xml:space="preserve">' velges antall energikilder det skal beregnes omlegging av og antall energikilder du ønsker å benytte etter tiltak. Dersom du eksempelvis skal bytte fra oppvarming basert på fyringsolje (1 energivare) til elektrisitet og vedovn (2 energivare), vil du fylle inn henholdsvis "1" og "2" i de to punktene under 'Innstillinger' . 
Du må innhente informasjon om årlig energiforbruk før tiltaket, og prosentandel av dette energibehovet som skal dekkes av de ulike energivarene etter tiltak. Summen av prosentandelene etter tiltak må være 100 %. 
Regnearket kan benyttes til å se på klimaeffekten av energieffektivisering. Da kan man legge inn totalt forbruk av energivaren før tiltak og en prosentandel av samme energivare etter tiltak, men merk: Siden regnearket krever at totalen er 100 %, må resten av energiforbruket opp til 100 % legges over på en energivare som ikke har utslipp ved bruk, enten elektrisitet eller fjernvarme.
Energibruk til oppvarmingsformål varierer med utetemperaturen. For å vurdere virkningen av tiltak, og for å sammenligne ulike tidsperioder, bør derfor energiforbruket temperaturkorrigeres. Dette kan gjøres ved hjelp av graddagsmetoden, der energiforbruket korrigeres til et normalår for det aktuelle stedet. Les mer om graddagsmetoden under 'Metode og bakgrunnsdata'. 
Du kan velge mellom en lang rekke energivarer med tilhørende utslippsfaktorer i nedtrekksmenyene. Energivarer merket med KOSTRA er egnet hvis du benytter tall hentet ut fra KOSTRA (https://www.ssb.no/offentlig-sektor/kostra). Her er flere energivarer slått sammen og utslippsfaktorene er gjennomsnittsverdier.
I beregningene er det brukt gjennomsnittsverdier for tetthet, energiinnhold og systemvirkningsgrad, disse verdiene er vist i arkfane 'Metode og bakgrunnsdata'. Dersom dataene fra Miljødirektoratet ikke er representative for kommunen, kan man legge inn egne verdier i arkfanen 'Metode og bakgrunnsdata', under 'Egenskaper ved ulike energivarer - egendefinerte verdier'. Disse egendefinerte verdiene vil da automatisk bli benyttet i beregningene. 
Den samlede klimaeffekten av tiltaket vises i tabellen under 'Beregnet effekt per år'. 
</t>
    </r>
  </si>
  <si>
    <t>https://www.miljodirektoratet.no/publikasjoner/2020/april-2020/greenhouse-gas-emissions-1990-2018-national-inventory-report/</t>
  </si>
  <si>
    <t>https://www.ipcc-nggip.iges.or.jp/public/2006gl/pdf/2_Volume2/V2_2_Ch2_Stationary_Combustion.pdf</t>
  </si>
  <si>
    <t>https://unfccc.int/ghg-inventories-annex-i-parties/2020</t>
  </si>
  <si>
    <t>https://www.norskved.no/vedfakta-1</t>
  </si>
  <si>
    <t>https://nibio.brage.unit.no/nibio-xmlui/handle/11250/2453867</t>
  </si>
  <si>
    <t>https://www.yumpu.com/no/document/view/33838032/klimagassregnskapno-versjon-4-statsbygg</t>
  </si>
  <si>
    <r>
      <rPr>
        <b/>
        <sz val="11"/>
        <color theme="1"/>
        <rFont val="Calibri"/>
        <family val="2"/>
        <scheme val="minor"/>
      </rPr>
      <t>Spørsmål?</t>
    </r>
    <r>
      <rPr>
        <sz val="11"/>
        <color theme="1"/>
        <rFont val="Calibri"/>
        <family val="2"/>
        <scheme val="minor"/>
      </rPr>
      <t xml:space="preserve"> Har du spørsmål til hvordan du bruker tiltaksarket, eller om du finner feil eller mangler kan du kontakte oss på </t>
    </r>
    <r>
      <rPr>
        <u/>
        <sz val="11"/>
        <color rgb="FF0070C0"/>
        <rFont val="Calibri"/>
        <family val="2"/>
        <scheme val="minor"/>
      </rPr>
      <t>klimakommune@miljodir.no</t>
    </r>
  </si>
  <si>
    <t>Effekten av tiltaket vil ikke bli fanget opp i utslippsstatistikken for oppvarming på en helt nøyaktig måte. Dette skyldes at beregningene av utslipp fra oppvarming benytter oljeselskapenes kunderegistre for salg av ulike petroleumsprodukter som datakilde, og forbruket av energivaren er ikke nødvendigvis i samme kommune som kundeadressen. Noe av utslippsreduksjonen kan derfor tilfalle andre kommuner. En del av salget går også via videreforhandlere, og da foreligger det ikke informasjon om hvor sluttforbruket finner sted i datagrunnlaget for statistikken. 
I statistikken fordeles utslipp fra ved, pellets og briketter  ved hjelp av fylkestall fra SSBs undersøkelse over vedforbruk i husholdningene. Effekten av tiltaket vil derfor ikke bli fanget opp i utslippsstatistikken på en nøyaktig måte, siden tall på fylkesnivå benyttes i beregningene. 
Tiltaket forventes imidlertid å være godt synlig i utslippsstatistikk for kommunale og fylkeskommunale bygg, da denne statistikken er basert på innrapportert forbruk av energivarer i KOSTRA. Denne vises som tilleggsinformasjon under statistikken for sektoren oppvarming. Utslippsreduksjonen i denne statistikken forventes å tilfalle kommunene i sin helhet.</t>
  </si>
  <si>
    <t>Oppdatert utslippsfaktorer og verdier for tetthet og energiinnhold ihht siste tall. Lenker oppdatert.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</si>
</sst>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
    <numFmt numFmtId="165" formatCode="_-* #,##0_-;\-* #,##0_-;_-* &quot;-&quot;??_-;_-@_-"/>
    <numFmt numFmtId="166" formatCode="#,##0.0000"/>
  </numFmts>
  <fonts count="41">
    <font>
      <sz val="11"/>
      <color theme="1"/>
      <name val="Calibri"/>
      <family val="2"/>
      <scheme val="minor"/>
    </font>
    <font>
      <b/>
      <sz val="11"/>
      <color theme="1"/>
      <name val="Calibri"/>
      <family val="2"/>
      <scheme val="minor"/>
    </font>
    <font>
      <sz val="9"/>
      <color theme="1"/>
      <name val="Calibri"/>
      <family val="2"/>
      <scheme val="minor"/>
    </font>
    <font>
      <sz val="11"/>
      <name val="Calibri"/>
      <family val="2"/>
      <scheme val="minor"/>
    </font>
    <font>
      <vertAlign val="subscript"/>
      <sz val="11"/>
      <color theme="1"/>
      <name val="Calibri"/>
      <family val="2"/>
      <scheme val="minor"/>
    </font>
    <font>
      <i/>
      <sz val="11"/>
      <color theme="1"/>
      <name val="Calibri"/>
      <family val="2"/>
      <scheme val="minor"/>
    </font>
    <font>
      <b/>
      <sz val="11"/>
      <color rgb="FFFF0000"/>
      <name val="Calibri"/>
      <family val="2"/>
      <scheme val="minor"/>
    </font>
    <font>
      <sz val="11"/>
      <color rgb="FF3F3F76"/>
      <name val="Calibri"/>
      <family val="2"/>
      <scheme val="minor"/>
    </font>
    <font>
      <b/>
      <sz val="11"/>
      <name val="Calibri"/>
      <family val="2"/>
      <scheme val="minor"/>
    </font>
    <font>
      <sz val="11"/>
      <color rgb="FFFF0000"/>
      <name val="Calibri"/>
      <family val="2"/>
      <scheme val="minor"/>
    </font>
    <font>
      <u/>
      <sz val="11"/>
      <color theme="1"/>
      <name val="Calibri"/>
      <family val="2"/>
      <scheme val="minor"/>
    </font>
    <font>
      <sz val="11"/>
      <color theme="1"/>
      <name val="Calibri"/>
      <family val="2"/>
      <scheme val="minor"/>
    </font>
    <font>
      <b/>
      <sz val="12"/>
      <color rgb="FFFF0000"/>
      <name val="Calibri"/>
      <family val="2"/>
      <scheme val="minor"/>
    </font>
    <font>
      <sz val="10"/>
      <color rgb="FF222222"/>
      <name val="Inherit"/>
    </font>
    <font>
      <vertAlign val="superscript"/>
      <sz val="11"/>
      <color theme="1"/>
      <name val="Calibri"/>
      <family val="2"/>
      <scheme val="minor"/>
    </font>
    <font>
      <vertAlign val="superscript"/>
      <sz val="11"/>
      <name val="Calibri"/>
      <family val="2"/>
      <scheme val="minor"/>
    </font>
    <font>
      <i/>
      <sz val="11"/>
      <color rgb="FFFF0000"/>
      <name val="Calibri"/>
      <family val="2"/>
      <scheme val="minor"/>
    </font>
    <font>
      <sz val="12"/>
      <color theme="1"/>
      <name val="Calibri"/>
      <family val="2"/>
      <scheme val="minor"/>
    </font>
    <font>
      <sz val="14"/>
      <color theme="1"/>
      <name val="Calibri"/>
      <family val="2"/>
      <scheme val="minor"/>
    </font>
    <font>
      <i/>
      <sz val="14"/>
      <color theme="1"/>
      <name val="Calibri"/>
      <family val="2"/>
      <scheme val="minor"/>
    </font>
    <font>
      <i/>
      <sz val="16"/>
      <color theme="1"/>
      <name val="Calibri"/>
      <family val="2"/>
      <scheme val="minor"/>
    </font>
    <font>
      <b/>
      <sz val="14"/>
      <color theme="1"/>
      <name val="Calibri"/>
      <family val="2"/>
      <scheme val="minor"/>
    </font>
    <font>
      <b/>
      <sz val="18"/>
      <color theme="1"/>
      <name val="Calibri"/>
      <family val="2"/>
      <scheme val="minor"/>
    </font>
    <font>
      <u/>
      <sz val="11"/>
      <color theme="10"/>
      <name val="Calibri"/>
      <family val="2"/>
      <scheme val="minor"/>
    </font>
    <font>
      <sz val="11"/>
      <color theme="10"/>
      <name val="Calibri"/>
      <family val="2"/>
      <scheme val="minor"/>
    </font>
    <font>
      <sz val="10"/>
      <color theme="1"/>
      <name val="Calibri"/>
      <family val="2"/>
      <scheme val="minor"/>
    </font>
    <font>
      <sz val="11"/>
      <color rgb="FF222222"/>
      <name val="Inherit"/>
    </font>
    <font>
      <sz val="11"/>
      <color theme="1"/>
      <name val="Inherit"/>
    </font>
    <font>
      <b/>
      <i/>
      <sz val="18"/>
      <color theme="1"/>
      <name val="Calibri"/>
      <family val="2"/>
      <scheme val="minor"/>
    </font>
    <font>
      <b/>
      <i/>
      <u/>
      <sz val="11"/>
      <color theme="1"/>
      <name val="Calibri"/>
      <family val="2"/>
      <scheme val="minor"/>
    </font>
    <font>
      <b/>
      <i/>
      <sz val="11"/>
      <color theme="1"/>
      <name val="Calibri"/>
      <family val="2"/>
      <scheme val="minor"/>
    </font>
    <font>
      <i/>
      <u/>
      <sz val="11"/>
      <color theme="1"/>
      <name val="Calibri"/>
      <family val="2"/>
      <scheme val="minor"/>
    </font>
    <font>
      <b/>
      <vertAlign val="subscript"/>
      <sz val="11"/>
      <name val="Calibri"/>
      <family val="2"/>
      <scheme val="minor"/>
    </font>
    <font>
      <i/>
      <sz val="11"/>
      <color rgb="FF006964"/>
      <name val="Calibri"/>
      <family val="2"/>
      <scheme val="minor"/>
    </font>
    <font>
      <sz val="11"/>
      <color theme="4"/>
      <name val="Calibri"/>
      <family val="2"/>
      <scheme val="minor"/>
    </font>
    <font>
      <i/>
      <sz val="12"/>
      <color theme="1"/>
      <name val="Calibri"/>
      <family val="2"/>
      <scheme val="minor"/>
    </font>
    <font>
      <b/>
      <i/>
      <sz val="12"/>
      <color theme="1"/>
      <name val="Calibri"/>
      <family val="2"/>
      <scheme val="minor"/>
    </font>
    <font>
      <i/>
      <sz val="12"/>
      <color rgb="FFFF0000"/>
      <name val="Calibri"/>
      <family val="2"/>
      <scheme val="minor"/>
    </font>
    <font>
      <vertAlign val="subscript"/>
      <sz val="11"/>
      <name val="Calibri"/>
      <family val="2"/>
      <scheme val="minor"/>
    </font>
    <font>
      <i/>
      <sz val="11"/>
      <name val="Calibri"/>
      <family val="2"/>
      <scheme val="minor"/>
    </font>
    <font>
      <u/>
      <sz val="11"/>
      <color rgb="FF0070C0"/>
      <name val="Calibri"/>
      <family val="2"/>
      <scheme val="minor"/>
    </font>
  </fonts>
  <fills count="8">
    <fill>
      <patternFill patternType="none"/>
    </fill>
    <fill>
      <patternFill patternType="gray125"/>
    </fill>
    <fill>
      <patternFill patternType="solid">
        <fgColor rgb="FF006964"/>
        <bgColor indexed="64"/>
      </patternFill>
    </fill>
    <fill>
      <patternFill patternType="solid">
        <fgColor theme="0"/>
        <bgColor indexed="64"/>
      </patternFill>
    </fill>
    <fill>
      <patternFill patternType="solid">
        <fgColor rgb="FFFF7D00"/>
        <bgColor indexed="64"/>
      </patternFill>
    </fill>
    <fill>
      <patternFill patternType="solid">
        <fgColor rgb="FFFFFFCC"/>
        <bgColor indexed="64"/>
      </patternFill>
    </fill>
    <fill>
      <patternFill patternType="solid">
        <fgColor theme="0" tint="-0.14999847407452621"/>
        <bgColor indexed="64"/>
      </patternFill>
    </fill>
    <fill>
      <patternFill patternType="solid">
        <fgColor theme="5"/>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diagonal/>
    </border>
    <border>
      <left style="thin">
        <color indexed="64"/>
      </left>
      <right/>
      <top/>
      <bottom/>
      <diagonal/>
    </border>
  </borders>
  <cellStyleXfs count="4">
    <xf numFmtId="0" fontId="0" fillId="0" borderId="0"/>
    <xf numFmtId="0" fontId="7" fillId="5" borderId="0" applyNumberFormat="0" applyAlignment="0">
      <protection locked="0"/>
    </xf>
    <xf numFmtId="43" fontId="11" fillId="0" borderId="0" applyFont="0" applyFill="0" applyBorder="0" applyAlignment="0" applyProtection="0"/>
    <xf numFmtId="0" fontId="23" fillId="0" borderId="0" applyNumberFormat="0" applyFill="0" applyBorder="0" applyAlignment="0" applyProtection="0"/>
  </cellStyleXfs>
  <cellXfs count="301">
    <xf numFmtId="0" fontId="0" fillId="0" borderId="0" xfId="0"/>
    <xf numFmtId="0" fontId="0" fillId="2" borderId="0" xfId="0" applyFill="1"/>
    <xf numFmtId="0" fontId="0" fillId="3" borderId="0" xfId="0" applyFill="1"/>
    <xf numFmtId="0" fontId="0" fillId="4" borderId="0" xfId="0" applyFill="1"/>
    <xf numFmtId="0" fontId="2" fillId="2" borderId="0" xfId="0" applyFont="1" applyFill="1" applyAlignment="1">
      <alignment vertical="top"/>
    </xf>
    <xf numFmtId="0" fontId="1" fillId="3" borderId="0" xfId="0" applyFont="1" applyFill="1"/>
    <xf numFmtId="0" fontId="0" fillId="3" borderId="0" xfId="0" applyFill="1" applyBorder="1"/>
    <xf numFmtId="0" fontId="3" fillId="3" borderId="0" xfId="0" applyFont="1" applyFill="1"/>
    <xf numFmtId="0" fontId="0" fillId="3" borderId="0" xfId="0" applyFill="1" applyAlignment="1">
      <alignment horizontal="right"/>
    </xf>
    <xf numFmtId="0" fontId="0" fillId="3" borderId="0" xfId="0" applyFill="1" applyProtection="1"/>
    <xf numFmtId="0" fontId="0" fillId="3" borderId="0" xfId="0" applyFill="1" applyBorder="1" applyProtection="1"/>
    <xf numFmtId="0" fontId="0" fillId="2" borderId="0" xfId="0" applyFill="1" applyBorder="1"/>
    <xf numFmtId="0" fontId="0" fillId="3" borderId="0" xfId="0" applyFill="1" applyAlignment="1" applyProtection="1">
      <alignment horizontal="right"/>
    </xf>
    <xf numFmtId="0" fontId="0" fillId="3" borderId="0" xfId="0" applyFont="1" applyFill="1" applyProtection="1"/>
    <xf numFmtId="0" fontId="10" fillId="3" borderId="0" xfId="0" applyFont="1" applyFill="1" applyProtection="1"/>
    <xf numFmtId="0" fontId="1" fillId="3" borderId="0" xfId="0" applyFont="1" applyFill="1" applyProtection="1">
      <protection locked="0"/>
    </xf>
    <xf numFmtId="0" fontId="0" fillId="3" borderId="0" xfId="0" applyFill="1" applyProtection="1">
      <protection locked="0"/>
    </xf>
    <xf numFmtId="0" fontId="0" fillId="3" borderId="0" xfId="0" applyFill="1" applyBorder="1" applyProtection="1">
      <protection locked="0"/>
    </xf>
    <xf numFmtId="0" fontId="0" fillId="3" borderId="0" xfId="0" quotePrefix="1" applyFill="1"/>
    <xf numFmtId="0" fontId="0" fillId="3" borderId="0" xfId="0" applyFill="1" applyBorder="1" applyAlignment="1">
      <alignment horizontal="left"/>
    </xf>
    <xf numFmtId="0" fontId="0" fillId="3" borderId="0" xfId="0" applyFont="1" applyFill="1"/>
    <xf numFmtId="0" fontId="1" fillId="3" borderId="0" xfId="0" applyFont="1" applyFill="1" applyBorder="1" applyProtection="1">
      <protection locked="0"/>
    </xf>
    <xf numFmtId="0" fontId="0" fillId="3" borderId="0" xfId="0" quotePrefix="1" applyFont="1" applyFill="1" applyAlignment="1">
      <alignment horizontal="left"/>
    </xf>
    <xf numFmtId="0" fontId="0" fillId="3" borderId="0" xfId="0" applyFont="1" applyFill="1" applyAlignment="1">
      <alignment horizontal="center"/>
    </xf>
    <xf numFmtId="0" fontId="0" fillId="3" borderId="0" xfId="0" quotePrefix="1" applyFont="1" applyFill="1"/>
    <xf numFmtId="0" fontId="0" fillId="3" borderId="0" xfId="0" applyFont="1" applyFill="1" applyBorder="1" applyProtection="1">
      <protection locked="0"/>
    </xf>
    <xf numFmtId="0" fontId="0" fillId="3" borderId="1" xfId="0" applyFont="1" applyFill="1" applyBorder="1" applyProtection="1">
      <protection locked="0"/>
    </xf>
    <xf numFmtId="0" fontId="0" fillId="4" borderId="1" xfId="0" applyFont="1" applyFill="1" applyBorder="1" applyProtection="1">
      <protection locked="0"/>
    </xf>
    <xf numFmtId="0" fontId="1" fillId="3" borderId="0" xfId="0" quotePrefix="1" applyFont="1" applyFill="1"/>
    <xf numFmtId="0" fontId="9" fillId="3" borderId="0" xfId="0" applyFont="1" applyFill="1"/>
    <xf numFmtId="0" fontId="0" fillId="3" borderId="0" xfId="0" applyFill="1" applyAlignment="1">
      <alignment horizontal="left"/>
    </xf>
    <xf numFmtId="0" fontId="1" fillId="3" borderId="0" xfId="0" applyFont="1" applyFill="1" applyAlignment="1">
      <alignment horizontal="left"/>
    </xf>
    <xf numFmtId="0" fontId="1" fillId="3" borderId="0" xfId="0" applyFont="1" applyFill="1" applyAlignment="1"/>
    <xf numFmtId="164" fontId="0" fillId="3" borderId="0" xfId="0" applyNumberFormat="1" applyFont="1" applyFill="1" applyBorder="1" applyProtection="1">
      <protection locked="0"/>
    </xf>
    <xf numFmtId="1" fontId="0" fillId="3" borderId="0" xfId="0" applyNumberFormat="1" applyFont="1" applyFill="1" applyBorder="1" applyProtection="1">
      <protection locked="0"/>
    </xf>
    <xf numFmtId="0" fontId="0" fillId="6" borderId="1" xfId="0" applyFont="1" applyFill="1" applyBorder="1" applyProtection="1">
      <protection locked="0"/>
    </xf>
    <xf numFmtId="164" fontId="3" fillId="6" borderId="1" xfId="0" applyNumberFormat="1" applyFont="1" applyFill="1" applyBorder="1"/>
    <xf numFmtId="0" fontId="0" fillId="6" borderId="1" xfId="0" applyFill="1" applyBorder="1"/>
    <xf numFmtId="0" fontId="9" fillId="3" borderId="0" xfId="0" applyFont="1" applyFill="1" applyBorder="1"/>
    <xf numFmtId="0" fontId="9" fillId="3" borderId="0" xfId="0" applyFont="1" applyFill="1" applyAlignment="1" applyProtection="1">
      <alignment horizontal="right"/>
    </xf>
    <xf numFmtId="0" fontId="9" fillId="2" borderId="0" xfId="0" applyFont="1" applyFill="1"/>
    <xf numFmtId="0" fontId="9" fillId="4" borderId="0" xfId="0" applyFont="1" applyFill="1"/>
    <xf numFmtId="0" fontId="0" fillId="3" borderId="0" xfId="0" applyFont="1" applyFill="1" applyAlignment="1" applyProtection="1">
      <alignment horizontal="left"/>
    </xf>
    <xf numFmtId="3" fontId="0" fillId="3" borderId="0" xfId="0" applyNumberFormat="1" applyFill="1"/>
    <xf numFmtId="164" fontId="0" fillId="6" borderId="1" xfId="0" applyNumberFormat="1" applyFill="1" applyBorder="1" applyAlignment="1">
      <alignment horizontal="right"/>
    </xf>
    <xf numFmtId="0" fontId="8" fillId="3" borderId="0" xfId="0" applyFont="1" applyFill="1"/>
    <xf numFmtId="1" fontId="3" fillId="6" borderId="1" xfId="0" applyNumberFormat="1" applyFont="1" applyFill="1" applyBorder="1"/>
    <xf numFmtId="2" fontId="0" fillId="6" borderId="1" xfId="0" applyNumberFormat="1" applyFill="1" applyBorder="1" applyAlignment="1">
      <alignment horizontal="right"/>
    </xf>
    <xf numFmtId="1" fontId="0" fillId="6" borderId="1" xfId="0" applyNumberFormat="1" applyFill="1" applyBorder="1" applyAlignment="1">
      <alignment horizontal="right"/>
    </xf>
    <xf numFmtId="2" fontId="0" fillId="3" borderId="0" xfId="0" applyNumberFormat="1" applyFill="1" applyBorder="1"/>
    <xf numFmtId="2" fontId="0" fillId="3" borderId="0" xfId="0" applyNumberFormat="1" applyFont="1" applyFill="1" applyBorder="1"/>
    <xf numFmtId="2" fontId="0" fillId="3" borderId="0" xfId="0" applyNumberFormat="1" applyFill="1" applyBorder="1" applyAlignment="1">
      <alignment horizontal="right"/>
    </xf>
    <xf numFmtId="0" fontId="0" fillId="3" borderId="0" xfId="0" applyFill="1" applyBorder="1" applyAlignment="1">
      <alignment horizontal="right"/>
    </xf>
    <xf numFmtId="0" fontId="13" fillId="3" borderId="0" xfId="0" applyFont="1" applyFill="1" applyBorder="1" applyAlignment="1">
      <alignment vertical="center" wrapText="1" readingOrder="1"/>
    </xf>
    <xf numFmtId="164" fontId="0" fillId="6" borderId="3" xfId="0" applyNumberFormat="1" applyFill="1" applyBorder="1" applyAlignment="1">
      <alignment horizontal="right"/>
    </xf>
    <xf numFmtId="164" fontId="3" fillId="6" borderId="3" xfId="0" applyNumberFormat="1" applyFont="1" applyFill="1" applyBorder="1" applyAlignment="1">
      <alignment horizontal="right"/>
    </xf>
    <xf numFmtId="0" fontId="0" fillId="6" borderId="3" xfId="0" applyFill="1" applyBorder="1" applyAlignment="1">
      <alignment horizontal="right"/>
    </xf>
    <xf numFmtId="0" fontId="0" fillId="6" borderId="1" xfId="0" applyFill="1" applyBorder="1" applyAlignment="1">
      <alignment horizontal="right"/>
    </xf>
    <xf numFmtId="2" fontId="0" fillId="3" borderId="0" xfId="0" applyNumberFormat="1" applyFill="1"/>
    <xf numFmtId="2" fontId="7" fillId="5" borderId="1" xfId="1" applyNumberFormat="1" applyBorder="1" applyAlignment="1">
      <alignment horizontal="right"/>
      <protection locked="0"/>
    </xf>
    <xf numFmtId="2" fontId="3" fillId="6" borderId="1" xfId="0" applyNumberFormat="1" applyFont="1" applyFill="1" applyBorder="1"/>
    <xf numFmtId="3" fontId="1" fillId="3" borderId="0" xfId="0" applyNumberFormat="1" applyFont="1" applyFill="1"/>
    <xf numFmtId="0" fontId="3" fillId="3" borderId="0" xfId="0" quotePrefix="1" applyFont="1" applyFill="1"/>
    <xf numFmtId="0" fontId="0" fillId="3" borderId="0" xfId="0" applyFill="1" applyAlignment="1">
      <alignment vertical="top" wrapText="1"/>
    </xf>
    <xf numFmtId="2" fontId="0" fillId="3" borderId="0" xfId="0" applyNumberFormat="1" applyFont="1" applyFill="1" applyBorder="1" applyProtection="1">
      <protection locked="0"/>
    </xf>
    <xf numFmtId="0" fontId="17" fillId="3" borderId="0" xfId="0" applyFont="1" applyFill="1" applyBorder="1" applyProtection="1">
      <protection locked="0"/>
    </xf>
    <xf numFmtId="0" fontId="18" fillId="3" borderId="0" xfId="0" applyFont="1" applyFill="1" applyBorder="1" applyProtection="1">
      <protection locked="0"/>
    </xf>
    <xf numFmtId="0" fontId="19" fillId="3" borderId="0" xfId="0" applyFont="1" applyFill="1" applyBorder="1" applyProtection="1">
      <protection locked="0"/>
    </xf>
    <xf numFmtId="0" fontId="20" fillId="3" borderId="0" xfId="0" applyFont="1" applyFill="1" applyBorder="1" applyProtection="1">
      <protection locked="0"/>
    </xf>
    <xf numFmtId="0" fontId="21" fillId="3" borderId="0" xfId="0" applyFont="1" applyFill="1" applyBorder="1" applyProtection="1">
      <protection locked="0"/>
    </xf>
    <xf numFmtId="0" fontId="18" fillId="3" borderId="0" xfId="0" applyFont="1" applyFill="1" applyAlignment="1">
      <alignment horizontal="right"/>
    </xf>
    <xf numFmtId="0" fontId="18" fillId="3" borderId="0" xfId="0" applyFont="1" applyFill="1"/>
    <xf numFmtId="0" fontId="21" fillId="3" borderId="0" xfId="0" applyFont="1" applyFill="1"/>
    <xf numFmtId="0" fontId="18" fillId="3" borderId="0" xfId="0" applyFont="1" applyFill="1" applyBorder="1" applyAlignment="1">
      <alignment horizontal="right"/>
    </xf>
    <xf numFmtId="0" fontId="18" fillId="3" borderId="0" xfId="0" applyFont="1" applyFill="1" applyBorder="1"/>
    <xf numFmtId="43" fontId="18" fillId="3" borderId="0" xfId="2" applyFont="1" applyFill="1" applyBorder="1"/>
    <xf numFmtId="0" fontId="0" fillId="3" borderId="0" xfId="0" applyFill="1" applyAlignment="1">
      <alignment horizontal="center" vertical="top" wrapText="1"/>
    </xf>
    <xf numFmtId="165" fontId="18" fillId="3" borderId="0" xfId="2" applyNumberFormat="1" applyFont="1" applyFill="1" applyBorder="1"/>
    <xf numFmtId="0" fontId="19" fillId="3" borderId="0" xfId="0" applyFont="1" applyFill="1" applyAlignment="1">
      <alignment vertical="top" wrapText="1"/>
    </xf>
    <xf numFmtId="0" fontId="5" fillId="3" borderId="0" xfId="0" applyFont="1" applyFill="1"/>
    <xf numFmtId="0" fontId="19" fillId="0" borderId="0" xfId="0" applyFont="1"/>
    <xf numFmtId="0" fontId="0" fillId="3" borderId="0" xfId="0" applyFill="1" applyAlignment="1">
      <alignment vertical="center"/>
    </xf>
    <xf numFmtId="0" fontId="0" fillId="3" borderId="0" xfId="0" applyFill="1" applyAlignment="1">
      <alignment horizontal="left" vertical="center"/>
    </xf>
    <xf numFmtId="0" fontId="0" fillId="3" borderId="0" xfId="0" applyFont="1" applyFill="1" applyBorder="1" applyAlignment="1" applyProtection="1">
      <alignment vertical="center"/>
      <protection locked="0"/>
    </xf>
    <xf numFmtId="0" fontId="0" fillId="3" borderId="0" xfId="0" applyFill="1" applyBorder="1" applyAlignment="1">
      <alignment vertical="center"/>
    </xf>
    <xf numFmtId="0" fontId="0" fillId="3" borderId="0" xfId="0" applyFill="1" applyBorder="1" applyAlignment="1">
      <alignment horizontal="left" vertical="center"/>
    </xf>
    <xf numFmtId="0" fontId="22" fillId="3" borderId="0" xfId="0" applyFont="1" applyFill="1" applyAlignment="1">
      <alignment horizontal="left"/>
    </xf>
    <xf numFmtId="0" fontId="0" fillId="3" borderId="0" xfId="0" applyFill="1" applyAlignment="1">
      <alignment vertical="top" wrapText="1"/>
    </xf>
    <xf numFmtId="0" fontId="23" fillId="3" borderId="0" xfId="3" applyFill="1"/>
    <xf numFmtId="0" fontId="0" fillId="2" borderId="0" xfId="0" applyFont="1" applyFill="1" applyBorder="1" applyProtection="1">
      <protection locked="0"/>
    </xf>
    <xf numFmtId="2" fontId="0" fillId="2" borderId="0" xfId="0" applyNumberFormat="1" applyFill="1" applyBorder="1" applyAlignment="1">
      <alignment horizontal="right"/>
    </xf>
    <xf numFmtId="0" fontId="0" fillId="2" borderId="0" xfId="0" applyFill="1" applyBorder="1" applyAlignment="1">
      <alignment horizontal="right"/>
    </xf>
    <xf numFmtId="0" fontId="13" fillId="2" borderId="0" xfId="0" applyFont="1" applyFill="1" applyBorder="1" applyAlignment="1">
      <alignment vertical="center" wrapText="1" readingOrder="1"/>
    </xf>
    <xf numFmtId="0" fontId="24" fillId="3" borderId="0" xfId="3" applyFont="1" applyFill="1"/>
    <xf numFmtId="0" fontId="11" fillId="3" borderId="0" xfId="0" applyFont="1" applyFill="1" applyBorder="1"/>
    <xf numFmtId="0" fontId="11" fillId="3" borderId="0" xfId="0" applyFont="1" applyFill="1"/>
    <xf numFmtId="0" fontId="3" fillId="3" borderId="0" xfId="3" applyFont="1" applyFill="1"/>
    <xf numFmtId="0" fontId="8" fillId="6" borderId="1" xfId="0" applyFont="1" applyFill="1" applyBorder="1" applyAlignment="1">
      <alignment horizontal="left" vertical="top"/>
    </xf>
    <xf numFmtId="0" fontId="8" fillId="6" borderId="1" xfId="0" applyFont="1" applyFill="1" applyBorder="1" applyAlignment="1">
      <alignment horizontal="left" vertical="top" wrapText="1"/>
    </xf>
    <xf numFmtId="0" fontId="0" fillId="2" borderId="0" xfId="0" applyFill="1" applyAlignment="1">
      <alignment vertical="top" wrapText="1"/>
    </xf>
    <xf numFmtId="0" fontId="0" fillId="4" borderId="0" xfId="0" applyFill="1" applyAlignment="1">
      <alignment vertical="top" wrapText="1"/>
    </xf>
    <xf numFmtId="0" fontId="1" fillId="6" borderId="1" xfId="0" applyFont="1" applyFill="1" applyBorder="1" applyAlignment="1">
      <alignment vertical="top" wrapText="1"/>
    </xf>
    <xf numFmtId="0" fontId="0" fillId="3" borderId="0" xfId="0" applyFill="1" applyBorder="1" applyAlignment="1">
      <alignment vertical="top" wrapText="1"/>
    </xf>
    <xf numFmtId="0" fontId="25" fillId="3" borderId="0" xfId="0" applyFont="1" applyFill="1"/>
    <xf numFmtId="0" fontId="2" fillId="4" borderId="0" xfId="0" applyFont="1" applyFill="1" applyAlignment="1">
      <alignment vertical="top"/>
    </xf>
    <xf numFmtId="0" fontId="0" fillId="7" borderId="1" xfId="0" applyFont="1" applyFill="1" applyBorder="1" applyProtection="1">
      <protection locked="0"/>
    </xf>
    <xf numFmtId="0" fontId="0" fillId="4" borderId="1" xfId="0" applyFont="1" applyFill="1" applyBorder="1" applyAlignment="1" applyProtection="1">
      <protection locked="0"/>
    </xf>
    <xf numFmtId="0" fontId="0" fillId="0" borderId="0" xfId="0" applyFont="1"/>
    <xf numFmtId="0" fontId="26" fillId="0" borderId="1" xfId="0" applyFont="1" applyFill="1" applyBorder="1" applyAlignment="1">
      <alignment vertical="center" wrapText="1" readingOrder="1"/>
    </xf>
    <xf numFmtId="0" fontId="0" fillId="3" borderId="0" xfId="0" applyFont="1" applyFill="1" applyAlignment="1">
      <alignment horizontal="right"/>
    </xf>
    <xf numFmtId="0" fontId="0" fillId="3" borderId="1" xfId="0" applyFont="1" applyFill="1" applyBorder="1"/>
    <xf numFmtId="0" fontId="0" fillId="3" borderId="0" xfId="0" quotePrefix="1" applyFont="1" applyFill="1" applyBorder="1" applyProtection="1">
      <protection locked="0"/>
    </xf>
    <xf numFmtId="0" fontId="27" fillId="0" borderId="1" xfId="0" applyFont="1" applyFill="1" applyBorder="1" applyAlignment="1">
      <alignment vertical="center" wrapText="1" readingOrder="1"/>
    </xf>
    <xf numFmtId="0" fontId="6" fillId="6" borderId="20" xfId="0" applyFont="1" applyFill="1" applyBorder="1"/>
    <xf numFmtId="0" fontId="1" fillId="6" borderId="22" xfId="0" applyFont="1" applyFill="1" applyBorder="1"/>
    <xf numFmtId="0" fontId="6" fillId="3" borderId="0" xfId="0" applyFont="1" applyFill="1"/>
    <xf numFmtId="0" fontId="3" fillId="3" borderId="0" xfId="0" applyFont="1" applyFill="1" applyBorder="1"/>
    <xf numFmtId="0" fontId="1" fillId="2" borderId="0" xfId="0" applyFont="1" applyFill="1"/>
    <xf numFmtId="0" fontId="9" fillId="2" borderId="0" xfId="0" applyFont="1" applyFill="1" applyAlignment="1">
      <alignment vertical="top" wrapText="1"/>
    </xf>
    <xf numFmtId="0" fontId="0" fillId="3" borderId="13" xfId="0" applyFont="1" applyFill="1" applyBorder="1" applyAlignment="1">
      <alignment vertical="center"/>
    </xf>
    <xf numFmtId="0" fontId="1" fillId="3" borderId="7" xfId="0" applyFont="1" applyFill="1" applyBorder="1" applyAlignment="1">
      <alignment horizontal="left" vertical="center"/>
    </xf>
    <xf numFmtId="0" fontId="1" fillId="3" borderId="7" xfId="0" applyFont="1" applyFill="1" applyBorder="1" applyAlignment="1" applyProtection="1">
      <alignment vertical="center"/>
      <protection locked="0"/>
    </xf>
    <xf numFmtId="0" fontId="1" fillId="3" borderId="7" xfId="0" applyFont="1" applyFill="1" applyBorder="1" applyAlignment="1">
      <alignment vertical="center" wrapText="1"/>
    </xf>
    <xf numFmtId="0" fontId="1" fillId="3" borderId="7" xfId="0" applyFont="1" applyFill="1" applyBorder="1" applyAlignment="1">
      <alignment vertical="center"/>
    </xf>
    <xf numFmtId="0" fontId="1" fillId="3" borderId="8" xfId="0" applyFont="1" applyFill="1" applyBorder="1" applyAlignment="1">
      <alignment horizontal="right"/>
    </xf>
    <xf numFmtId="0" fontId="0" fillId="3" borderId="9" xfId="0" applyFont="1" applyFill="1" applyBorder="1" applyProtection="1">
      <protection locked="0"/>
    </xf>
    <xf numFmtId="0" fontId="0" fillId="3" borderId="9" xfId="0" applyFont="1" applyFill="1" applyBorder="1"/>
    <xf numFmtId="165" fontId="0" fillId="3" borderId="9" xfId="2" applyNumberFormat="1" applyFont="1" applyFill="1" applyBorder="1"/>
    <xf numFmtId="3" fontId="0" fillId="3" borderId="9" xfId="0" applyNumberFormat="1" applyFont="1" applyFill="1" applyBorder="1"/>
    <xf numFmtId="43" fontId="0" fillId="3" borderId="9" xfId="2" applyFont="1" applyFill="1" applyBorder="1"/>
    <xf numFmtId="43" fontId="0" fillId="3" borderId="17" xfId="2" applyFont="1" applyFill="1" applyBorder="1"/>
    <xf numFmtId="0" fontId="0" fillId="3" borderId="10" xfId="0" applyFont="1" applyFill="1" applyBorder="1"/>
    <xf numFmtId="43" fontId="0" fillId="3" borderId="1" xfId="2" applyFont="1" applyFill="1" applyBorder="1"/>
    <xf numFmtId="165" fontId="0" fillId="3" borderId="1" xfId="2" applyNumberFormat="1" applyFont="1" applyFill="1" applyBorder="1"/>
    <xf numFmtId="43" fontId="0" fillId="3" borderId="18" xfId="2" applyFont="1" applyFill="1" applyBorder="1"/>
    <xf numFmtId="0" fontId="0" fillId="3" borderId="11" xfId="0" applyFont="1" applyFill="1" applyBorder="1" applyAlignment="1">
      <alignment horizontal="right"/>
    </xf>
    <xf numFmtId="0" fontId="0" fillId="3" borderId="12" xfId="0" applyFont="1" applyFill="1" applyBorder="1" applyProtection="1">
      <protection locked="0"/>
    </xf>
    <xf numFmtId="0" fontId="0" fillId="3" borderId="15" xfId="0" applyFont="1" applyFill="1" applyBorder="1"/>
    <xf numFmtId="43" fontId="0" fillId="3" borderId="15" xfId="2" applyFont="1" applyFill="1" applyBorder="1"/>
    <xf numFmtId="165" fontId="0" fillId="3" borderId="15" xfId="2" applyNumberFormat="1" applyFont="1" applyFill="1" applyBorder="1"/>
    <xf numFmtId="43" fontId="0" fillId="3" borderId="19" xfId="2" applyFont="1" applyFill="1" applyBorder="1"/>
    <xf numFmtId="0" fontId="0" fillId="3" borderId="14" xfId="0" applyFont="1" applyFill="1" applyBorder="1" applyAlignment="1">
      <alignment vertical="center"/>
    </xf>
    <xf numFmtId="0" fontId="1" fillId="3" borderId="15" xfId="0" applyFont="1" applyFill="1" applyBorder="1" applyAlignment="1">
      <alignment horizontal="left" vertical="center"/>
    </xf>
    <xf numFmtId="0" fontId="1" fillId="3" borderId="15" xfId="0" applyFont="1" applyFill="1" applyBorder="1" applyAlignment="1" applyProtection="1">
      <alignment vertical="center"/>
      <protection locked="0"/>
    </xf>
    <xf numFmtId="0" fontId="1" fillId="3" borderId="15" xfId="0" applyFont="1" applyFill="1" applyBorder="1" applyAlignment="1">
      <alignment vertical="center" wrapText="1"/>
    </xf>
    <xf numFmtId="0" fontId="1" fillId="3" borderId="15" xfId="0" applyFont="1" applyFill="1" applyBorder="1" applyAlignment="1">
      <alignment vertical="center"/>
    </xf>
    <xf numFmtId="0" fontId="0" fillId="3" borderId="1" xfId="0" applyFill="1" applyBorder="1"/>
    <xf numFmtId="0" fontId="0" fillId="3" borderId="0" xfId="0" applyFill="1" applyAlignment="1"/>
    <xf numFmtId="0" fontId="0" fillId="3" borderId="0" xfId="0" applyFill="1" applyAlignment="1">
      <alignment horizontal="center"/>
    </xf>
    <xf numFmtId="0" fontId="0" fillId="2" borderId="0" xfId="0" applyFill="1" applyAlignment="1">
      <alignment vertical="center"/>
    </xf>
    <xf numFmtId="0" fontId="0" fillId="4" borderId="0" xfId="0" applyFill="1" applyAlignment="1">
      <alignment vertical="center"/>
    </xf>
    <xf numFmtId="0" fontId="3" fillId="3" borderId="0" xfId="0" applyFont="1" applyFill="1" applyAlignment="1">
      <alignment vertical="center"/>
    </xf>
    <xf numFmtId="0" fontId="0" fillId="3" borderId="0" xfId="0" applyFont="1" applyFill="1" applyAlignment="1">
      <alignment vertical="center"/>
    </xf>
    <xf numFmtId="3" fontId="0" fillId="3" borderId="0" xfId="0" applyNumberFormat="1" applyFont="1" applyFill="1" applyAlignment="1">
      <alignment vertical="center"/>
    </xf>
    <xf numFmtId="3" fontId="0" fillId="3" borderId="0" xfId="0" applyNumberFormat="1" applyFill="1" applyAlignment="1">
      <alignment vertical="center"/>
    </xf>
    <xf numFmtId="0" fontId="0" fillId="3" borderId="0" xfId="0" applyFont="1" applyFill="1" applyAlignment="1">
      <alignment horizontal="left" vertical="center"/>
    </xf>
    <xf numFmtId="4" fontId="0" fillId="3" borderId="0" xfId="0" applyNumberFormat="1" applyFont="1" applyFill="1" applyAlignment="1">
      <alignment horizontal="right" vertical="center"/>
    </xf>
    <xf numFmtId="4" fontId="0" fillId="3" borderId="0" xfId="0" applyNumberFormat="1" applyFill="1" applyAlignment="1">
      <alignment horizontal="right" vertical="center"/>
    </xf>
    <xf numFmtId="0" fontId="0" fillId="2" borderId="0" xfId="0" applyFill="1" applyAlignment="1">
      <alignment horizontal="left" vertical="center"/>
    </xf>
    <xf numFmtId="0" fontId="0" fillId="4" borderId="0" xfId="0" applyFill="1" applyAlignment="1">
      <alignment horizontal="left" vertical="center"/>
    </xf>
    <xf numFmtId="0" fontId="3" fillId="3" borderId="0" xfId="0" applyFont="1" applyFill="1" applyAlignment="1">
      <alignment horizontal="left" vertical="center"/>
    </xf>
    <xf numFmtId="0" fontId="0" fillId="3" borderId="0" xfId="0" applyFill="1" applyAlignment="1">
      <alignment horizontal="right" vertical="center"/>
    </xf>
    <xf numFmtId="165" fontId="0" fillId="3" borderId="0" xfId="0" applyNumberFormat="1" applyFill="1" applyAlignment="1">
      <alignment horizontal="right" vertical="center"/>
    </xf>
    <xf numFmtId="165" fontId="0" fillId="3" borderId="0" xfId="0" applyNumberFormat="1" applyFill="1" applyAlignment="1">
      <alignment vertical="center"/>
    </xf>
    <xf numFmtId="0" fontId="2" fillId="3" borderId="1" xfId="0" quotePrefix="1" applyFont="1" applyFill="1" applyBorder="1" applyAlignment="1">
      <alignment horizontal="left" vertical="center"/>
    </xf>
    <xf numFmtId="0" fontId="2" fillId="3" borderId="1" xfId="0" quotePrefix="1" applyFont="1" applyFill="1" applyBorder="1" applyAlignment="1">
      <alignment horizontal="left" vertical="center" wrapText="1"/>
    </xf>
    <xf numFmtId="43" fontId="0" fillId="3" borderId="1" xfId="2" applyFont="1" applyFill="1" applyBorder="1" applyAlignment="1" applyProtection="1">
      <alignment horizontal="right"/>
      <protection locked="0"/>
    </xf>
    <xf numFmtId="0" fontId="0" fillId="3" borderId="1" xfId="0" applyFont="1" applyFill="1" applyBorder="1" applyAlignment="1" applyProtection="1">
      <alignment horizontal="right"/>
      <protection locked="0"/>
    </xf>
    <xf numFmtId="0" fontId="0" fillId="2" borderId="0" xfId="0" applyFill="1" applyBorder="1" applyProtection="1">
      <protection locked="0"/>
    </xf>
    <xf numFmtId="0" fontId="5" fillId="3" borderId="0" xfId="0" applyFont="1" applyFill="1" applyBorder="1" applyAlignment="1">
      <alignment vertical="top" wrapText="1"/>
    </xf>
    <xf numFmtId="0" fontId="0" fillId="3" borderId="0" xfId="0" applyFont="1" applyFill="1" applyAlignment="1">
      <alignment vertical="top"/>
    </xf>
    <xf numFmtId="0" fontId="1" fillId="3" borderId="0" xfId="0" applyFont="1" applyFill="1" applyAlignment="1">
      <alignment vertical="top"/>
    </xf>
    <xf numFmtId="0" fontId="8" fillId="3" borderId="0" xfId="0" applyFont="1" applyFill="1" applyAlignment="1">
      <alignment vertical="top"/>
    </xf>
    <xf numFmtId="0" fontId="1" fillId="3" borderId="0" xfId="0" applyFont="1" applyFill="1" applyAlignment="1">
      <alignment horizontal="left" vertical="top"/>
    </xf>
    <xf numFmtId="0" fontId="1" fillId="3" borderId="0" xfId="0" applyFont="1" applyFill="1" applyAlignment="1" applyProtection="1">
      <alignment vertical="top"/>
      <protection locked="0"/>
    </xf>
    <xf numFmtId="0" fontId="1" fillId="2" borderId="0" xfId="0" applyFont="1" applyFill="1" applyAlignment="1"/>
    <xf numFmtId="0" fontId="0" fillId="3" borderId="0" xfId="0" quotePrefix="1" applyFont="1" applyFill="1" applyBorder="1" applyAlignment="1" applyProtection="1">
      <alignment vertical="center"/>
    </xf>
    <xf numFmtId="0" fontId="18" fillId="3" borderId="0" xfId="0" applyFont="1" applyFill="1" applyBorder="1" applyProtection="1"/>
    <xf numFmtId="2" fontId="0" fillId="6" borderId="0" xfId="0" applyNumberFormat="1" applyFill="1" applyBorder="1"/>
    <xf numFmtId="0" fontId="7" fillId="5" borderId="0" xfId="1">
      <protection locked="0"/>
    </xf>
    <xf numFmtId="0" fontId="3" fillId="3" borderId="0" xfId="0" applyFont="1" applyFill="1" applyAlignment="1">
      <alignment horizontal="left" vertical="top" wrapText="1"/>
    </xf>
    <xf numFmtId="0" fontId="3" fillId="5" borderId="1" xfId="0" applyFont="1" applyFill="1" applyBorder="1" applyProtection="1">
      <protection locked="0"/>
    </xf>
    <xf numFmtId="0" fontId="0" fillId="0" borderId="0" xfId="0" applyFill="1"/>
    <xf numFmtId="0" fontId="0" fillId="6" borderId="1" xfId="0" applyFont="1" applyFill="1" applyBorder="1"/>
    <xf numFmtId="14" fontId="0" fillId="3" borderId="1" xfId="0" applyNumberFormat="1" applyFill="1" applyBorder="1"/>
    <xf numFmtId="0" fontId="0" fillId="3" borderId="0" xfId="0" applyFont="1" applyFill="1" applyBorder="1" applyAlignment="1">
      <alignment horizontal="right"/>
    </xf>
    <xf numFmtId="43" fontId="0" fillId="3" borderId="9" xfId="2" applyNumberFormat="1" applyFont="1" applyFill="1" applyBorder="1"/>
    <xf numFmtId="14" fontId="1" fillId="3" borderId="0" xfId="0" applyNumberFormat="1" applyFont="1" applyFill="1" applyAlignment="1">
      <alignment horizontal="left" wrapText="1"/>
    </xf>
    <xf numFmtId="0" fontId="1" fillId="3" borderId="0" xfId="0" applyFont="1" applyFill="1" applyAlignment="1" applyProtection="1">
      <alignment wrapText="1"/>
    </xf>
    <xf numFmtId="0" fontId="1" fillId="3" borderId="0" xfId="0" applyFont="1" applyFill="1" applyAlignment="1" applyProtection="1"/>
    <xf numFmtId="0" fontId="1" fillId="2" borderId="0" xfId="0" applyFont="1" applyFill="1" applyAlignment="1" applyProtection="1"/>
    <xf numFmtId="0" fontId="1" fillId="2" borderId="0" xfId="0" applyFont="1" applyFill="1" applyAlignment="1" applyProtection="1">
      <alignment wrapText="1"/>
    </xf>
    <xf numFmtId="14" fontId="1" fillId="2" borderId="0" xfId="0" applyNumberFormat="1" applyFont="1" applyFill="1" applyAlignment="1">
      <alignment horizontal="left" wrapText="1"/>
    </xf>
    <xf numFmtId="0" fontId="1" fillId="2" borderId="0" xfId="0" applyFont="1" applyFill="1" applyAlignment="1">
      <alignment horizontal="left"/>
    </xf>
    <xf numFmtId="0" fontId="0" fillId="2" borderId="0" xfId="0" applyFont="1" applyFill="1" applyAlignment="1">
      <alignment vertical="center"/>
    </xf>
    <xf numFmtId="0" fontId="0" fillId="2" borderId="0" xfId="0" applyFont="1" applyFill="1" applyAlignment="1">
      <alignment vertical="top" wrapText="1"/>
    </xf>
    <xf numFmtId="0" fontId="0" fillId="2" borderId="0" xfId="0" applyFill="1" applyBorder="1" applyAlignment="1">
      <alignment horizontal="left"/>
    </xf>
    <xf numFmtId="3" fontId="0" fillId="3" borderId="25" xfId="0" applyNumberFormat="1" applyFont="1" applyFill="1" applyBorder="1" applyAlignment="1">
      <alignment vertical="center"/>
    </xf>
    <xf numFmtId="3" fontId="0" fillId="3" borderId="0" xfId="0" applyNumberFormat="1" applyFont="1" applyFill="1" applyBorder="1" applyAlignment="1">
      <alignment vertical="center"/>
    </xf>
    <xf numFmtId="3" fontId="0" fillId="2" borderId="0" xfId="0" applyNumberFormat="1" applyFont="1" applyFill="1" applyBorder="1" applyAlignment="1">
      <alignment vertical="center"/>
    </xf>
    <xf numFmtId="3" fontId="0" fillId="2" borderId="0" xfId="0" applyNumberFormat="1" applyFont="1" applyFill="1" applyAlignment="1">
      <alignment vertical="center"/>
    </xf>
    <xf numFmtId="0" fontId="23" fillId="3" borderId="0" xfId="3" applyFill="1" applyBorder="1"/>
    <xf numFmtId="0" fontId="1" fillId="3" borderId="0" xfId="0" applyFont="1" applyFill="1" applyBorder="1"/>
    <xf numFmtId="0" fontId="0" fillId="3" borderId="1" xfId="0" applyFill="1" applyBorder="1" applyAlignment="1">
      <alignment wrapText="1"/>
    </xf>
    <xf numFmtId="0" fontId="0" fillId="3" borderId="0" xfId="0" applyFill="1" applyAlignment="1">
      <alignment horizontal="left" vertical="top" wrapText="1"/>
    </xf>
    <xf numFmtId="0" fontId="3" fillId="3" borderId="0" xfId="0" applyFont="1" applyFill="1" applyAlignment="1">
      <alignment horizontal="left" vertical="top" wrapText="1"/>
    </xf>
    <xf numFmtId="0" fontId="7" fillId="5" borderId="0" xfId="1" applyAlignment="1">
      <alignment horizontal="left" vertical="top" wrapText="1"/>
      <protection locked="0"/>
    </xf>
    <xf numFmtId="0" fontId="0" fillId="3" borderId="0" xfId="0" applyFont="1" applyFill="1" applyAlignment="1">
      <alignment horizontal="left" vertical="top" wrapText="1"/>
    </xf>
    <xf numFmtId="3" fontId="0" fillId="6" borderId="1" xfId="0" applyNumberFormat="1" applyFill="1" applyBorder="1" applyAlignment="1" applyProtection="1">
      <alignment horizontal="right" vertical="center"/>
    </xf>
    <xf numFmtId="165" fontId="0" fillId="6" borderId="1" xfId="2" applyNumberFormat="1" applyFont="1" applyFill="1" applyBorder="1" applyAlignment="1">
      <alignment horizontal="right" vertical="center"/>
    </xf>
    <xf numFmtId="3" fontId="0" fillId="3" borderId="25" xfId="0" applyNumberFormat="1" applyFont="1" applyFill="1" applyBorder="1" applyAlignment="1">
      <alignment horizontal="left" vertical="center" wrapText="1"/>
    </xf>
    <xf numFmtId="3" fontId="0" fillId="3" borderId="0" xfId="0" applyNumberFormat="1" applyFont="1" applyFill="1" applyAlignment="1">
      <alignment horizontal="left" vertical="center" wrapText="1"/>
    </xf>
    <xf numFmtId="0" fontId="1" fillId="3" borderId="5" xfId="0" applyFont="1" applyFill="1" applyBorder="1" applyAlignment="1">
      <alignment horizontal="left"/>
    </xf>
    <xf numFmtId="0" fontId="7" fillId="5" borderId="1" xfId="1" applyFill="1" applyBorder="1" applyAlignment="1">
      <alignment horizontal="left" vertical="center" wrapText="1"/>
      <protection locked="0"/>
    </xf>
    <xf numFmtId="0" fontId="7" fillId="5" borderId="2" xfId="1" applyFill="1" applyBorder="1" applyAlignment="1">
      <alignment horizontal="left" vertical="center"/>
      <protection locked="0"/>
    </xf>
    <xf numFmtId="0" fontId="7" fillId="5" borderId="4" xfId="1" applyFill="1" applyBorder="1" applyAlignment="1">
      <alignment horizontal="left" vertical="center"/>
      <protection locked="0"/>
    </xf>
    <xf numFmtId="0" fontId="7" fillId="5" borderId="3" xfId="1" applyFill="1" applyBorder="1" applyAlignment="1">
      <alignment horizontal="left" vertical="center"/>
      <protection locked="0"/>
    </xf>
    <xf numFmtId="0" fontId="7" fillId="5" borderId="1" xfId="1" applyBorder="1" applyAlignment="1">
      <alignment horizontal="right" vertical="center"/>
      <protection locked="0"/>
    </xf>
    <xf numFmtId="4" fontId="0" fillId="6" borderId="1" xfId="2" applyNumberFormat="1" applyFont="1" applyFill="1" applyBorder="1" applyAlignment="1" applyProtection="1">
      <alignment horizontal="right" vertical="center"/>
    </xf>
    <xf numFmtId="165" fontId="0" fillId="6" borderId="2" xfId="2" applyNumberFormat="1" applyFont="1" applyFill="1" applyBorder="1" applyAlignment="1">
      <alignment horizontal="right" vertical="center"/>
    </xf>
    <xf numFmtId="165" fontId="0" fillId="6" borderId="4" xfId="2" applyNumberFormat="1" applyFont="1" applyFill="1" applyBorder="1" applyAlignment="1">
      <alignment horizontal="right" vertical="center"/>
    </xf>
    <xf numFmtId="165" fontId="0" fillId="6" borderId="3" xfId="2" applyNumberFormat="1" applyFont="1" applyFill="1" applyBorder="1" applyAlignment="1">
      <alignment horizontal="right" vertical="center"/>
    </xf>
    <xf numFmtId="43" fontId="0" fillId="6" borderId="2" xfId="2" applyFont="1" applyFill="1" applyBorder="1" applyAlignment="1">
      <alignment horizontal="right" vertical="center"/>
    </xf>
    <xf numFmtId="43" fontId="0" fillId="6" borderId="4" xfId="2" applyFont="1" applyFill="1" applyBorder="1" applyAlignment="1">
      <alignment horizontal="right" vertical="center"/>
    </xf>
    <xf numFmtId="43" fontId="0" fillId="6" borderId="3" xfId="2" applyFont="1" applyFill="1" applyBorder="1" applyAlignment="1">
      <alignment horizontal="right" vertical="center"/>
    </xf>
    <xf numFmtId="4" fontId="0" fillId="6" borderId="2" xfId="2" applyNumberFormat="1" applyFont="1" applyFill="1" applyBorder="1" applyAlignment="1" applyProtection="1">
      <alignment horizontal="right" vertical="center"/>
    </xf>
    <xf numFmtId="4" fontId="0" fillId="6" borderId="4" xfId="2" applyNumberFormat="1" applyFont="1" applyFill="1" applyBorder="1" applyAlignment="1" applyProtection="1">
      <alignment horizontal="right" vertical="center"/>
    </xf>
    <xf numFmtId="4" fontId="0" fillId="6" borderId="3" xfId="2" applyNumberFormat="1" applyFont="1" applyFill="1" applyBorder="1" applyAlignment="1" applyProtection="1">
      <alignment horizontal="right" vertical="center"/>
    </xf>
    <xf numFmtId="3" fontId="0" fillId="6" borderId="2" xfId="0" applyNumberFormat="1" applyFill="1" applyBorder="1" applyAlignment="1">
      <alignment horizontal="right" vertical="center"/>
    </xf>
    <xf numFmtId="3" fontId="0" fillId="6" borderId="4" xfId="0" applyNumberFormat="1" applyFill="1" applyBorder="1" applyAlignment="1">
      <alignment horizontal="right" vertical="center"/>
    </xf>
    <xf numFmtId="3" fontId="0" fillId="6" borderId="3" xfId="0" applyNumberFormat="1" applyFill="1" applyBorder="1" applyAlignment="1">
      <alignment horizontal="right" vertical="center"/>
    </xf>
    <xf numFmtId="3" fontId="7" fillId="5" borderId="2" xfId="1" applyNumberFormat="1" applyBorder="1" applyAlignment="1">
      <alignment vertical="center"/>
      <protection locked="0"/>
    </xf>
    <xf numFmtId="3" fontId="7" fillId="5" borderId="4" xfId="1" applyNumberFormat="1" applyBorder="1" applyAlignment="1">
      <alignment vertical="center"/>
      <protection locked="0"/>
    </xf>
    <xf numFmtId="3" fontId="7" fillId="5" borderId="3" xfId="1" applyNumberFormat="1" applyBorder="1" applyAlignment="1">
      <alignment vertical="center"/>
      <protection locked="0"/>
    </xf>
    <xf numFmtId="165" fontId="0" fillId="6" borderId="2" xfId="2" applyNumberFormat="1" applyFont="1" applyFill="1" applyBorder="1" applyAlignment="1" applyProtection="1">
      <alignment horizontal="right" vertical="center"/>
    </xf>
    <xf numFmtId="165" fontId="0" fillId="6" borderId="4" xfId="2" applyNumberFormat="1" applyFont="1" applyFill="1" applyBorder="1" applyAlignment="1" applyProtection="1">
      <alignment horizontal="right" vertical="center"/>
    </xf>
    <xf numFmtId="165" fontId="0" fillId="6" borderId="3" xfId="2" applyNumberFormat="1" applyFont="1" applyFill="1" applyBorder="1" applyAlignment="1" applyProtection="1">
      <alignment horizontal="right" vertical="center"/>
    </xf>
    <xf numFmtId="4" fontId="0" fillId="6" borderId="2" xfId="0" applyNumberFormat="1" applyFill="1" applyBorder="1" applyAlignment="1" applyProtection="1">
      <alignment horizontal="right" vertical="center"/>
    </xf>
    <xf numFmtId="4" fontId="0" fillId="6" borderId="4" xfId="0" applyNumberFormat="1" applyFill="1" applyBorder="1" applyAlignment="1" applyProtection="1">
      <alignment horizontal="right" vertical="center"/>
    </xf>
    <xf numFmtId="4" fontId="0" fillId="6" borderId="3" xfId="0" applyNumberFormat="1" applyFill="1" applyBorder="1" applyAlignment="1" applyProtection="1">
      <alignment horizontal="right" vertical="center"/>
    </xf>
    <xf numFmtId="3" fontId="0" fillId="6" borderId="2" xfId="0" applyNumberFormat="1" applyFill="1" applyBorder="1" applyAlignment="1" applyProtection="1">
      <alignment horizontal="right" vertical="center"/>
    </xf>
    <xf numFmtId="3" fontId="0" fillId="6" borderId="4" xfId="0" applyNumberFormat="1" applyFill="1" applyBorder="1" applyAlignment="1" applyProtection="1">
      <alignment horizontal="right" vertical="center"/>
    </xf>
    <xf numFmtId="3" fontId="0" fillId="6" borderId="3" xfId="0" applyNumberFormat="1" applyFill="1" applyBorder="1" applyAlignment="1" applyProtection="1">
      <alignment horizontal="right" vertical="center"/>
    </xf>
    <xf numFmtId="3" fontId="0" fillId="3" borderId="0" xfId="0" applyNumberFormat="1" applyFont="1" applyFill="1" applyBorder="1" applyAlignment="1">
      <alignment horizontal="left" vertical="center" wrapText="1"/>
    </xf>
    <xf numFmtId="0" fontId="12" fillId="6" borderId="16" xfId="0" applyFont="1" applyFill="1" applyBorder="1" applyAlignment="1">
      <alignment horizontal="left" vertical="top" wrapText="1"/>
    </xf>
    <xf numFmtId="0" fontId="12" fillId="6" borderId="21" xfId="0" applyFont="1" applyFill="1" applyBorder="1" applyAlignment="1">
      <alignment horizontal="left" vertical="top" wrapText="1"/>
    </xf>
    <xf numFmtId="0" fontId="12" fillId="6" borderId="5" xfId="0" applyFont="1" applyFill="1" applyBorder="1" applyAlignment="1">
      <alignment horizontal="left" vertical="top" wrapText="1"/>
    </xf>
    <xf numFmtId="0" fontId="12" fillId="6" borderId="23" xfId="0" applyFont="1" applyFill="1" applyBorder="1" applyAlignment="1">
      <alignment horizontal="left" vertical="top" wrapText="1"/>
    </xf>
    <xf numFmtId="4" fontId="0" fillId="3" borderId="1" xfId="2" applyNumberFormat="1" applyFont="1" applyFill="1" applyBorder="1" applyAlignment="1">
      <alignment horizontal="right"/>
    </xf>
    <xf numFmtId="3" fontId="16" fillId="3" borderId="16" xfId="0" applyNumberFormat="1" applyFont="1" applyFill="1" applyBorder="1" applyAlignment="1">
      <alignment horizontal="center"/>
    </xf>
    <xf numFmtId="3" fontId="16" fillId="3" borderId="0" xfId="0" applyNumberFormat="1" applyFont="1" applyFill="1" applyBorder="1" applyAlignment="1">
      <alignment horizontal="center"/>
    </xf>
    <xf numFmtId="3" fontId="0" fillId="3" borderId="6" xfId="0" applyNumberFormat="1" applyFont="1" applyFill="1" applyBorder="1" applyAlignment="1">
      <alignment horizontal="left" vertical="center" wrapText="1"/>
    </xf>
    <xf numFmtId="0" fontId="0" fillId="3" borderId="1" xfId="0" applyFill="1" applyBorder="1" applyAlignment="1">
      <alignment horizontal="left"/>
    </xf>
    <xf numFmtId="166" fontId="0" fillId="3" borderId="1" xfId="2" applyNumberFormat="1" applyFont="1" applyFill="1" applyBorder="1" applyAlignment="1">
      <alignment horizontal="right"/>
    </xf>
    <xf numFmtId="0" fontId="7" fillId="5" borderId="0" xfId="1" applyAlignment="1" applyProtection="1">
      <alignment horizontal="left"/>
      <protection locked="0"/>
    </xf>
    <xf numFmtId="0" fontId="7" fillId="5" borderId="0" xfId="1" applyAlignment="1">
      <alignment horizontal="left"/>
      <protection locked="0"/>
    </xf>
    <xf numFmtId="0" fontId="7" fillId="5" borderId="0" xfId="1" applyAlignment="1">
      <alignment horizontal="center"/>
      <protection locked="0"/>
    </xf>
    <xf numFmtId="0" fontId="3" fillId="3" borderId="0" xfId="0" applyFont="1" applyFill="1" applyBorder="1" applyAlignment="1">
      <alignment horizontal="left" wrapText="1"/>
    </xf>
    <xf numFmtId="0" fontId="3" fillId="3" borderId="6" xfId="0" applyFont="1" applyFill="1" applyBorder="1" applyAlignment="1">
      <alignment horizontal="left" wrapText="1"/>
    </xf>
    <xf numFmtId="0" fontId="1" fillId="3" borderId="0" xfId="0" applyFont="1" applyFill="1" applyAlignment="1">
      <alignment horizontal="left" vertical="top" wrapText="1"/>
    </xf>
    <xf numFmtId="0" fontId="10" fillId="3" borderId="0" xfId="0" applyFont="1" applyFill="1" applyBorder="1" applyAlignment="1" applyProtection="1">
      <alignment horizontal="left" wrapText="1"/>
    </xf>
    <xf numFmtId="0" fontId="0" fillId="3" borderId="0" xfId="0" applyFont="1" applyFill="1" applyAlignment="1" applyProtection="1">
      <alignment horizontal="left" vertical="center" wrapText="1"/>
    </xf>
    <xf numFmtId="0" fontId="0" fillId="3" borderId="6" xfId="0" applyFont="1" applyFill="1" applyBorder="1" applyAlignment="1" applyProtection="1">
      <alignment horizontal="left" vertical="center" wrapText="1"/>
    </xf>
    <xf numFmtId="0" fontId="1" fillId="3" borderId="0" xfId="0" applyFont="1" applyFill="1" applyAlignment="1">
      <alignment horizontal="left" vertical="top"/>
    </xf>
    <xf numFmtId="0" fontId="7" fillId="5" borderId="1" xfId="1" applyFill="1" applyBorder="1" applyAlignment="1">
      <alignment horizontal="left" vertical="center"/>
      <protection locked="0"/>
    </xf>
    <xf numFmtId="3" fontId="7" fillId="5" borderId="1" xfId="1" applyNumberFormat="1" applyBorder="1" applyAlignment="1">
      <alignment vertical="center"/>
      <protection locked="0"/>
    </xf>
    <xf numFmtId="165" fontId="0" fillId="6" borderId="1" xfId="2" applyNumberFormat="1" applyFont="1" applyFill="1" applyBorder="1" applyAlignment="1" applyProtection="1">
      <alignment horizontal="right" vertical="center"/>
    </xf>
    <xf numFmtId="0" fontId="0" fillId="3" borderId="0" xfId="0" applyFill="1" applyAlignment="1">
      <alignment horizontal="left" vertical="center" wrapText="1"/>
    </xf>
    <xf numFmtId="0" fontId="0" fillId="3" borderId="6" xfId="0" applyFill="1" applyBorder="1" applyAlignment="1">
      <alignment horizontal="left" vertical="center" wrapText="1"/>
    </xf>
    <xf numFmtId="3" fontId="0" fillId="6" borderId="1" xfId="0" applyNumberFormat="1" applyFill="1" applyBorder="1" applyAlignment="1">
      <alignment horizontal="right" vertical="center"/>
    </xf>
    <xf numFmtId="4" fontId="0" fillId="6" borderId="1" xfId="0" applyNumberFormat="1" applyFill="1" applyBorder="1" applyAlignment="1" applyProtection="1">
      <alignment horizontal="right" vertical="center"/>
    </xf>
    <xf numFmtId="43" fontId="0" fillId="6" borderId="1" xfId="2" applyFont="1" applyFill="1" applyBorder="1" applyAlignment="1">
      <alignment horizontal="right" vertical="center"/>
    </xf>
    <xf numFmtId="0" fontId="10" fillId="3" borderId="0" xfId="0" applyFont="1" applyFill="1" applyAlignment="1" applyProtection="1">
      <alignment horizontal="left" wrapText="1"/>
    </xf>
    <xf numFmtId="165" fontId="1" fillId="6" borderId="1" xfId="2" applyNumberFormat="1" applyFont="1" applyFill="1" applyBorder="1" applyAlignment="1">
      <alignment horizontal="center"/>
    </xf>
    <xf numFmtId="0" fontId="1" fillId="3" borderId="0" xfId="0" applyFont="1" applyFill="1" applyAlignment="1" applyProtection="1">
      <alignment horizontal="left" wrapText="1"/>
    </xf>
    <xf numFmtId="0" fontId="1" fillId="3" borderId="6" xfId="0" applyFont="1" applyFill="1" applyBorder="1" applyAlignment="1" applyProtection="1">
      <alignment horizontal="left" wrapText="1"/>
    </xf>
    <xf numFmtId="0" fontId="0" fillId="3" borderId="0" xfId="0" applyFont="1" applyFill="1" applyAlignment="1" applyProtection="1">
      <alignment horizontal="left" vertical="top" wrapText="1"/>
      <protection locked="0"/>
    </xf>
    <xf numFmtId="0" fontId="1" fillId="3" borderId="0" xfId="0" applyFont="1" applyFill="1" applyAlignment="1" applyProtection="1">
      <alignment horizontal="left" vertical="top" wrapText="1"/>
      <protection locked="0"/>
    </xf>
    <xf numFmtId="0" fontId="33" fillId="3" borderId="24" xfId="0" applyFont="1" applyFill="1" applyBorder="1" applyAlignment="1">
      <alignment horizontal="left"/>
    </xf>
    <xf numFmtId="0" fontId="35" fillId="3" borderId="22" xfId="0" applyFont="1" applyFill="1" applyBorder="1" applyAlignment="1" applyProtection="1">
      <alignment horizontal="left" vertical="center"/>
      <protection locked="0"/>
    </xf>
    <xf numFmtId="0" fontId="35" fillId="3" borderId="5" xfId="0" applyFont="1" applyFill="1" applyBorder="1" applyAlignment="1" applyProtection="1">
      <alignment horizontal="left" vertical="center"/>
      <protection locked="0"/>
    </xf>
    <xf numFmtId="0" fontId="35" fillId="3" borderId="23" xfId="0" applyFont="1" applyFill="1" applyBorder="1" applyAlignment="1" applyProtection="1">
      <alignment horizontal="left" vertical="center"/>
      <protection locked="0"/>
    </xf>
    <xf numFmtId="20" fontId="37" fillId="3" borderId="22" xfId="0" applyNumberFormat="1" applyFont="1" applyFill="1" applyBorder="1" applyAlignment="1" applyProtection="1">
      <alignment horizontal="left" vertical="center"/>
      <protection locked="0"/>
    </xf>
    <xf numFmtId="0" fontId="3" fillId="3" borderId="0" xfId="0" applyFont="1" applyFill="1" applyAlignment="1">
      <alignment horizontal="left" vertical="top"/>
    </xf>
    <xf numFmtId="0" fontId="8" fillId="3" borderId="0" xfId="0" applyFont="1" applyFill="1" applyAlignment="1">
      <alignment horizontal="left" vertical="top" wrapText="1"/>
    </xf>
    <xf numFmtId="0" fontId="33" fillId="3" borderId="16" xfId="0" applyFont="1" applyFill="1" applyBorder="1" applyAlignment="1">
      <alignment horizontal="left" vertical="top"/>
    </xf>
    <xf numFmtId="0" fontId="33" fillId="3" borderId="16" xfId="0" applyFont="1" applyFill="1" applyBorder="1" applyAlignment="1">
      <alignment horizontal="left"/>
    </xf>
    <xf numFmtId="0" fontId="33" fillId="3" borderId="24" xfId="0" applyFont="1" applyFill="1" applyBorder="1" applyAlignment="1">
      <alignment horizontal="left" vertical="center"/>
    </xf>
    <xf numFmtId="0" fontId="35" fillId="0" borderId="2" xfId="0" applyFont="1" applyBorder="1" applyAlignment="1">
      <alignment horizontal="left" vertical="center" wrapText="1"/>
    </xf>
    <xf numFmtId="0" fontId="35" fillId="0" borderId="4" xfId="0" applyFont="1" applyBorder="1" applyAlignment="1">
      <alignment horizontal="left" vertical="center" wrapText="1"/>
    </xf>
    <xf numFmtId="0" fontId="35" fillId="0" borderId="3" xfId="0" applyFont="1" applyBorder="1" applyAlignment="1">
      <alignment horizontal="left" vertical="center" wrapText="1"/>
    </xf>
    <xf numFmtId="0" fontId="35" fillId="3" borderId="22" xfId="0" applyFont="1" applyFill="1" applyBorder="1" applyAlignment="1" applyProtection="1">
      <alignment horizontal="left" vertical="center" wrapText="1"/>
      <protection locked="0"/>
    </xf>
    <xf numFmtId="0" fontId="0" fillId="3" borderId="1" xfId="0" applyFont="1" applyFill="1" applyBorder="1" applyAlignment="1">
      <alignment horizontal="center"/>
    </xf>
    <xf numFmtId="0" fontId="2" fillId="3" borderId="1" xfId="0" applyFont="1" applyFill="1" applyBorder="1" applyAlignment="1">
      <alignment horizontal="left" vertical="center"/>
    </xf>
    <xf numFmtId="0" fontId="5" fillId="0" borderId="2" xfId="0" applyFont="1" applyBorder="1" applyAlignment="1">
      <alignment horizontal="left" vertical="top" wrapText="1"/>
    </xf>
    <xf numFmtId="0" fontId="5" fillId="0" borderId="4" xfId="0" applyFont="1" applyBorder="1" applyAlignment="1">
      <alignment horizontal="left" vertical="top" wrapText="1"/>
    </xf>
    <xf numFmtId="0" fontId="5" fillId="0" borderId="3" xfId="0" applyFont="1" applyBorder="1" applyAlignment="1">
      <alignment horizontal="left" vertical="top" wrapText="1"/>
    </xf>
    <xf numFmtId="0" fontId="0" fillId="3" borderId="2" xfId="0" applyFont="1" applyFill="1" applyBorder="1" applyAlignment="1">
      <alignment horizontal="center"/>
    </xf>
    <xf numFmtId="0" fontId="0" fillId="3" borderId="4" xfId="0" applyFont="1" applyFill="1" applyBorder="1" applyAlignment="1">
      <alignment horizontal="center"/>
    </xf>
    <xf numFmtId="0" fontId="0" fillId="3" borderId="3" xfId="0" applyFont="1" applyFill="1" applyBorder="1" applyAlignment="1">
      <alignment horizontal="center"/>
    </xf>
    <xf numFmtId="0" fontId="2" fillId="3" borderId="1" xfId="0" applyFont="1" applyFill="1" applyBorder="1" applyAlignment="1">
      <alignment horizontal="left" vertical="center" wrapText="1"/>
    </xf>
  </cellXfs>
  <cellStyles count="4">
    <cellStyle name="Hyperkobling" xfId="3" builtinId="8"/>
    <cellStyle name="Inndata" xfId="1" builtinId="20" customBuiltin="1"/>
    <cellStyle name="Komma" xfId="2" builtinId="3"/>
    <cellStyle name="Normal" xfId="0" builtinId="0"/>
  </cellStyles>
  <dxfs count="10">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dxf>
    <dxf>
      <font>
        <color theme="0"/>
      </font>
      <fill>
        <patternFill>
          <bgColor theme="0"/>
        </patternFill>
      </fill>
      <border>
        <left/>
        <right/>
        <top/>
        <bottom/>
        <vertical/>
        <horizontal/>
      </border>
    </dxf>
  </dxfs>
  <tableStyles count="0" defaultTableStyle="TableStyleMedium2" defaultPivotStyle="PivotStyleLight16"/>
  <colors>
    <mruColors>
      <color rgb="FF006964"/>
      <color rgb="FFFFFFCC"/>
      <color rgb="FFFF7D00"/>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208492</xdr:colOff>
      <xdr:row>7</xdr:row>
      <xdr:rowOff>16376</xdr:rowOff>
    </xdr:to>
    <xdr:pic>
      <xdr:nvPicPr>
        <xdr:cNvPr id="3" name="Bild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90500" y="190500"/>
          <a:ext cx="1180042" cy="115937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1395411</xdr:colOff>
      <xdr:row>1</xdr:row>
      <xdr:rowOff>100598</xdr:rowOff>
    </xdr:from>
    <xdr:to>
      <xdr:col>13</xdr:col>
      <xdr:colOff>597892</xdr:colOff>
      <xdr:row>2</xdr:row>
      <xdr:rowOff>2497931</xdr:rowOff>
    </xdr:to>
    <xdr:pic>
      <xdr:nvPicPr>
        <xdr:cNvPr id="2" name="Bilde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777411" y="291098"/>
          <a:ext cx="4596012" cy="2683083"/>
        </a:xfrm>
        <a:prstGeom prst="rect">
          <a:avLst/>
        </a:prstGeom>
        <a:noFill/>
        <a:ln w="3175">
          <a:solidFill>
            <a:schemeClr val="tx1"/>
          </a:solidFill>
        </a:ln>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265642</xdr:colOff>
      <xdr:row>7</xdr:row>
      <xdr:rowOff>16376</xdr:rowOff>
    </xdr:to>
    <xdr:pic>
      <xdr:nvPicPr>
        <xdr:cNvPr id="2" name="Bild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43840" y="182880"/>
          <a:ext cx="1218142" cy="1113656"/>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miljokommune.no/Temaoversikt/Klima/Klima--og-energiplanlegging/Bruk-av-statistikk-og-andre-tall/Framskrivninger-og-beskrivelse-av-trender/" TargetMode="Externa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s://unfccc.int/ghg-inventories-annex-i-parties/2020" TargetMode="External"/><Relationship Id="rId7" Type="http://schemas.openxmlformats.org/officeDocument/2006/relationships/hyperlink" Target="https://www.norskved.no/vedfakta-1" TargetMode="External"/><Relationship Id="rId2" Type="http://schemas.openxmlformats.org/officeDocument/2006/relationships/hyperlink" Target="https://www.miljodirektoratet.no/publikasjoner/2020/april-2020/greenhouse-gas-emissions-1990-2018-national-inventory-report/" TargetMode="External"/><Relationship Id="rId1" Type="http://schemas.openxmlformats.org/officeDocument/2006/relationships/hyperlink" Target="http://www.ghgprotocol.org/greenhouse-gas-protocol-accounting-reporting-standard-cities" TargetMode="External"/><Relationship Id="rId6" Type="http://schemas.openxmlformats.org/officeDocument/2006/relationships/hyperlink" Target="https://nibio.brage.unit.no/nibio-xmlui/handle/11250/2453867" TargetMode="External"/><Relationship Id="rId5" Type="http://schemas.openxmlformats.org/officeDocument/2006/relationships/hyperlink" Target="https://www.yumpu.com/no/document/view/33838032/klimagassregnskapno-versjon-4-statsbygg" TargetMode="External"/><Relationship Id="rId4" Type="http://schemas.openxmlformats.org/officeDocument/2006/relationships/hyperlink" Target="https://www.ipcc-nggip.iges.or.jp/public/2006gl/pdf/2_Volume2/V2_2_Ch2_Stationary_Combustion.pdf"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Ark2"/>
  <dimension ref="A1:XFD133"/>
  <sheetViews>
    <sheetView tabSelected="1" zoomScale="80" zoomScaleNormal="80" zoomScalePageLayoutView="55" workbookViewId="0">
      <selection activeCell="H19" sqref="H19"/>
    </sheetView>
  </sheetViews>
  <sheetFormatPr baseColWidth="10" defaultColWidth="11.44140625" defaultRowHeight="14.4"/>
  <cols>
    <col min="1" max="1" width="2.77734375" style="182" customWidth="1"/>
    <col min="2" max="2" width="1" style="182" customWidth="1"/>
    <col min="3" max="3" width="13.5546875" style="182" customWidth="1"/>
    <col min="4" max="4" width="11.44140625" style="182" customWidth="1"/>
    <col min="5" max="5" width="14.21875" style="182" customWidth="1"/>
    <col min="6" max="6" width="15.5546875" style="182" customWidth="1"/>
    <col min="7" max="12" width="11.44140625" style="182" customWidth="1"/>
    <col min="13" max="13" width="12.77734375" style="182" customWidth="1"/>
    <col min="14" max="14" width="15.77734375" style="182" customWidth="1"/>
    <col min="15" max="18" width="11.44140625" style="182" customWidth="1"/>
    <col min="19" max="19" width="13.21875" style="182" customWidth="1"/>
    <col min="20" max="24" width="11.44140625" style="182" customWidth="1"/>
    <col min="25" max="25" width="2.77734375" style="182" customWidth="1"/>
    <col min="26" max="58" width="11.44140625" style="1"/>
    <col min="59" max="16384" width="11.44140625" style="182"/>
  </cols>
  <sheetData>
    <row r="1" spans="1:58" s="2" customFormat="1">
      <c r="A1" s="1"/>
      <c r="B1" s="1"/>
      <c r="C1" s="1"/>
      <c r="D1" s="1"/>
      <c r="E1" s="1"/>
      <c r="F1" s="1"/>
      <c r="G1" s="1"/>
      <c r="H1" s="1"/>
      <c r="I1" s="1"/>
      <c r="J1" s="1"/>
      <c r="K1" s="1"/>
      <c r="L1" s="1"/>
      <c r="M1" s="1"/>
      <c r="N1" s="1"/>
      <c r="O1" s="1"/>
      <c r="P1" s="1"/>
      <c r="Q1" s="1"/>
      <c r="R1" s="1"/>
      <c r="S1" s="1"/>
      <c r="T1" s="1"/>
      <c r="U1" s="1"/>
      <c r="V1" s="1"/>
      <c r="W1" s="1"/>
      <c r="X1" s="1"/>
      <c r="Y1" s="1"/>
      <c r="Z1" s="1"/>
      <c r="AA1" s="4"/>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row>
    <row r="2" spans="1:58" s="2" customFormat="1" ht="15" customHeight="1">
      <c r="A2" s="1"/>
      <c r="B2" s="1"/>
      <c r="C2" s="1"/>
      <c r="D2" s="1"/>
      <c r="E2" s="254" t="s">
        <v>9</v>
      </c>
      <c r="F2" s="254"/>
      <c r="G2" s="254"/>
      <c r="H2" s="1"/>
      <c r="I2" s="1"/>
      <c r="J2" s="1"/>
      <c r="K2" s="1"/>
      <c r="L2" s="206" t="s">
        <v>236</v>
      </c>
      <c r="M2" s="206"/>
      <c r="N2" s="206"/>
      <c r="O2" s="206"/>
      <c r="P2" s="206"/>
      <c r="Q2" s="206"/>
      <c r="R2" s="206"/>
      <c r="S2" s="206"/>
      <c r="T2" s="206"/>
      <c r="U2" s="206"/>
      <c r="V2" s="206"/>
      <c r="W2" s="1"/>
      <c r="X2" s="1"/>
      <c r="Y2" s="1"/>
      <c r="Z2" s="1"/>
      <c r="AA2" s="4"/>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row>
    <row r="3" spans="1:58" s="2" customFormat="1">
      <c r="A3" s="1"/>
      <c r="B3" s="1"/>
      <c r="C3" s="1"/>
      <c r="D3" s="1"/>
      <c r="E3" s="255"/>
      <c r="F3" s="255"/>
      <c r="G3" s="255"/>
      <c r="H3" s="1"/>
      <c r="I3" s="1"/>
      <c r="J3" s="1"/>
      <c r="K3" s="1"/>
      <c r="L3" s="206"/>
      <c r="M3" s="206"/>
      <c r="N3" s="206"/>
      <c r="O3" s="206"/>
      <c r="P3" s="206"/>
      <c r="Q3" s="206"/>
      <c r="R3" s="206"/>
      <c r="S3" s="206"/>
      <c r="T3" s="206"/>
      <c r="U3" s="206"/>
      <c r="V3" s="206"/>
      <c r="W3" s="1"/>
      <c r="X3" s="1"/>
      <c r="Y3" s="1"/>
      <c r="Z3" s="1"/>
      <c r="AA3" s="4"/>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row>
    <row r="4" spans="1:58" s="2" customFormat="1">
      <c r="A4" s="1"/>
      <c r="B4" s="1"/>
      <c r="C4" s="1"/>
      <c r="D4" s="1"/>
      <c r="E4" s="254" t="s">
        <v>10</v>
      </c>
      <c r="F4" s="254"/>
      <c r="G4" s="254"/>
      <c r="H4" s="1"/>
      <c r="I4" s="1"/>
      <c r="J4" s="1"/>
      <c r="K4" s="1"/>
      <c r="L4" s="206"/>
      <c r="M4" s="206"/>
      <c r="N4" s="206"/>
      <c r="O4" s="206"/>
      <c r="P4" s="206"/>
      <c r="Q4" s="206"/>
      <c r="R4" s="206"/>
      <c r="S4" s="206"/>
      <c r="T4" s="206"/>
      <c r="U4" s="206"/>
      <c r="V4" s="206"/>
      <c r="W4" s="1"/>
      <c r="X4" s="1"/>
      <c r="Y4" s="1"/>
      <c r="Z4" s="1"/>
      <c r="AA4" s="4"/>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row>
    <row r="5" spans="1:58" s="2" customFormat="1">
      <c r="A5" s="1"/>
      <c r="B5" s="1"/>
      <c r="C5" s="1"/>
      <c r="D5" s="1"/>
      <c r="E5" s="256"/>
      <c r="F5" s="256"/>
      <c r="G5" s="256"/>
      <c r="H5" s="1"/>
      <c r="I5" s="1"/>
      <c r="J5" s="1"/>
      <c r="K5" s="1"/>
      <c r="L5" s="206"/>
      <c r="M5" s="206"/>
      <c r="N5" s="206"/>
      <c r="O5" s="206"/>
      <c r="P5" s="206"/>
      <c r="Q5" s="206"/>
      <c r="R5" s="206"/>
      <c r="S5" s="206"/>
      <c r="T5" s="206"/>
      <c r="U5" s="206"/>
      <c r="V5" s="206"/>
      <c r="W5" s="1"/>
      <c r="X5" s="1"/>
      <c r="Y5" s="1"/>
      <c r="Z5" s="1"/>
      <c r="AA5" s="4"/>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row>
    <row r="6" spans="1:58" s="2" customFormat="1">
      <c r="A6" s="1"/>
      <c r="B6" s="1"/>
      <c r="C6" s="1"/>
      <c r="D6" s="1"/>
      <c r="E6" s="254" t="s">
        <v>11</v>
      </c>
      <c r="F6" s="254"/>
      <c r="G6" s="254"/>
      <c r="H6" s="1"/>
      <c r="I6" s="1"/>
      <c r="J6" s="1"/>
      <c r="K6" s="1"/>
      <c r="L6" s="206"/>
      <c r="M6" s="206"/>
      <c r="N6" s="206"/>
      <c r="O6" s="206"/>
      <c r="P6" s="206"/>
      <c r="Q6" s="206"/>
      <c r="R6" s="206"/>
      <c r="S6" s="206"/>
      <c r="T6" s="206"/>
      <c r="U6" s="206"/>
      <c r="V6" s="206"/>
      <c r="W6" s="1"/>
      <c r="X6" s="1"/>
      <c r="Y6" s="1"/>
      <c r="Z6" s="1"/>
      <c r="AA6" s="4"/>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row>
    <row r="7" spans="1:58" s="2" customFormat="1">
      <c r="A7" s="1"/>
      <c r="B7" s="1"/>
      <c r="C7" s="1"/>
      <c r="D7" s="1"/>
      <c r="E7" s="255"/>
      <c r="F7" s="255"/>
      <c r="G7" s="255"/>
      <c r="H7" s="1"/>
      <c r="I7" s="1"/>
      <c r="J7" s="1"/>
      <c r="K7" s="1"/>
      <c r="L7" s="206"/>
      <c r="M7" s="206"/>
      <c r="N7" s="206"/>
      <c r="O7" s="206"/>
      <c r="P7" s="206"/>
      <c r="Q7" s="206"/>
      <c r="R7" s="206"/>
      <c r="S7" s="206"/>
      <c r="T7" s="206"/>
      <c r="U7" s="206"/>
      <c r="V7" s="206"/>
      <c r="W7" s="1"/>
      <c r="X7" s="1"/>
      <c r="Y7" s="1"/>
      <c r="Z7" s="1"/>
      <c r="AA7" s="4"/>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row>
    <row r="8" spans="1:58" s="2" customForma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row>
    <row r="9" spans="1:58" s="2" customFormat="1" ht="14.55" customHeight="1">
      <c r="A9" s="1"/>
      <c r="B9" s="3"/>
      <c r="C9" s="2" t="s">
        <v>0</v>
      </c>
      <c r="E9" s="189" t="s">
        <v>263</v>
      </c>
      <c r="F9" s="189"/>
      <c r="G9" s="189"/>
      <c r="H9" s="189"/>
      <c r="I9" s="189"/>
      <c r="J9" s="189"/>
      <c r="K9" s="189"/>
      <c r="L9" s="189"/>
      <c r="M9" s="189"/>
      <c r="N9" s="189"/>
      <c r="O9" s="189"/>
      <c r="P9" s="189"/>
      <c r="Q9" s="189"/>
      <c r="R9" s="189"/>
      <c r="S9" s="189"/>
      <c r="T9" s="189"/>
      <c r="U9" s="189"/>
      <c r="V9" s="189"/>
      <c r="W9" s="190"/>
      <c r="X9" s="190"/>
      <c r="Y9" s="190"/>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row>
    <row r="10" spans="1:58" s="2" customFormat="1">
      <c r="A10" s="1"/>
      <c r="B10" s="3"/>
      <c r="C10" s="2" t="s">
        <v>6</v>
      </c>
      <c r="E10" s="188" t="s">
        <v>240</v>
      </c>
      <c r="F10" s="188"/>
      <c r="G10" s="188"/>
      <c r="H10" s="188"/>
      <c r="I10" s="188"/>
      <c r="J10" s="188"/>
      <c r="K10" s="188"/>
      <c r="L10" s="188"/>
      <c r="M10" s="188"/>
      <c r="N10" s="188"/>
      <c r="O10" s="188"/>
      <c r="P10" s="188"/>
      <c r="Q10" s="188"/>
      <c r="R10" s="188"/>
      <c r="S10" s="188"/>
      <c r="T10" s="188"/>
      <c r="U10" s="188"/>
      <c r="V10" s="188"/>
      <c r="W10" s="191"/>
      <c r="X10" s="191"/>
      <c r="Y10" s="19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row>
    <row r="11" spans="1:58" s="2" customFormat="1">
      <c r="A11" s="1"/>
      <c r="B11" s="3"/>
      <c r="C11" s="2" t="s">
        <v>8</v>
      </c>
      <c r="E11" s="187">
        <v>44012</v>
      </c>
      <c r="F11" s="187"/>
      <c r="G11" s="187"/>
      <c r="H11" s="187"/>
      <c r="I11" s="187"/>
      <c r="J11" s="187"/>
      <c r="K11" s="187"/>
      <c r="L11" s="187"/>
      <c r="M11" s="187"/>
      <c r="N11" s="187"/>
      <c r="O11" s="187"/>
      <c r="P11" s="187"/>
      <c r="Q11" s="187"/>
      <c r="R11" s="187"/>
      <c r="S11" s="187"/>
      <c r="T11" s="187"/>
      <c r="U11" s="187"/>
      <c r="V11" s="187"/>
      <c r="W11" s="192"/>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row>
    <row r="12" spans="1:58" s="2" customFormat="1">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row>
    <row r="13" spans="1:58" s="2" customFormat="1" ht="17.25" customHeight="1">
      <c r="A13" s="1"/>
      <c r="B13" s="3"/>
      <c r="C13" s="171" t="s">
        <v>1</v>
      </c>
      <c r="D13" s="32"/>
      <c r="E13" s="32"/>
      <c r="F13" s="32"/>
      <c r="G13" s="32"/>
      <c r="H13" s="175"/>
      <c r="I13" s="173" t="s">
        <v>2</v>
      </c>
      <c r="M13" s="32"/>
      <c r="Q13" s="31"/>
      <c r="R13" s="31"/>
      <c r="S13" s="31"/>
      <c r="T13" s="31"/>
      <c r="U13" s="31"/>
      <c r="V13" s="31"/>
      <c r="W13" s="193"/>
      <c r="X13" s="193"/>
      <c r="Y13" s="193"/>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row>
    <row r="14" spans="1:58" s="2" customFormat="1" ht="17.25" customHeight="1">
      <c r="A14" s="1"/>
      <c r="B14" s="3"/>
      <c r="C14" s="204" t="s">
        <v>256</v>
      </c>
      <c r="D14" s="204"/>
      <c r="E14" s="204"/>
      <c r="F14" s="204"/>
      <c r="G14" s="204"/>
      <c r="H14" s="175"/>
      <c r="I14" s="178"/>
      <c r="J14" s="152" t="s">
        <v>278</v>
      </c>
      <c r="K14" s="152"/>
      <c r="L14" s="152"/>
      <c r="M14" s="152"/>
      <c r="N14" s="152"/>
      <c r="O14" s="152"/>
      <c r="P14" s="152"/>
      <c r="Q14" s="152"/>
      <c r="R14" s="152"/>
      <c r="S14" s="152"/>
      <c r="T14" s="152"/>
      <c r="U14" s="152"/>
      <c r="V14" s="152"/>
      <c r="W14" s="194"/>
      <c r="X14" s="194"/>
      <c r="Y14" s="194"/>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row>
    <row r="15" spans="1:58" s="2" customFormat="1" ht="17.25" customHeight="1">
      <c r="A15" s="1"/>
      <c r="B15" s="3"/>
      <c r="C15" s="204"/>
      <c r="D15" s="204"/>
      <c r="E15" s="204"/>
      <c r="F15" s="204"/>
      <c r="G15" s="204"/>
      <c r="H15" s="175"/>
      <c r="I15" s="179"/>
      <c r="J15" s="152" t="s">
        <v>274</v>
      </c>
      <c r="K15" s="152"/>
      <c r="L15" s="152"/>
      <c r="M15" s="152"/>
      <c r="N15" s="152"/>
      <c r="O15" s="152"/>
      <c r="P15" s="152"/>
      <c r="Q15" s="152"/>
      <c r="R15" s="152"/>
      <c r="S15" s="152"/>
      <c r="T15" s="152"/>
      <c r="U15" s="152"/>
      <c r="V15" s="152"/>
      <c r="W15" s="194"/>
      <c r="X15" s="194"/>
      <c r="Y15" s="194"/>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row>
    <row r="16" spans="1:58" s="2" customFormat="1" ht="327.75" customHeight="1">
      <c r="A16" s="1"/>
      <c r="B16" s="3"/>
      <c r="C16" s="204"/>
      <c r="D16" s="204"/>
      <c r="E16" s="204"/>
      <c r="F16" s="204"/>
      <c r="G16" s="204"/>
      <c r="H16" s="99"/>
      <c r="I16" s="207" t="s">
        <v>297</v>
      </c>
      <c r="J16" s="207"/>
      <c r="K16" s="207"/>
      <c r="L16" s="207"/>
      <c r="M16" s="207"/>
      <c r="N16" s="207"/>
      <c r="O16" s="207"/>
      <c r="P16" s="207"/>
      <c r="Q16" s="207"/>
      <c r="R16" s="207"/>
      <c r="S16" s="207"/>
      <c r="T16" s="207"/>
      <c r="U16" s="207"/>
      <c r="V16" s="207"/>
      <c r="W16" s="195"/>
      <c r="X16" s="195"/>
      <c r="Y16" s="195"/>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row>
    <row r="17" spans="1:58" s="2" customForma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row>
    <row r="18" spans="1:58" s="2" customFormat="1" ht="22.5" customHeight="1">
      <c r="A18" s="1"/>
      <c r="B18" s="3"/>
      <c r="C18" s="171" t="s">
        <v>48</v>
      </c>
      <c r="D18" s="6"/>
      <c r="E18" s="6"/>
      <c r="F18" s="6"/>
      <c r="G18" s="6"/>
      <c r="H18" s="6"/>
      <c r="Y18" s="6"/>
      <c r="AK18" s="1"/>
      <c r="AL18" s="1"/>
      <c r="AM18" s="1"/>
      <c r="AN18" s="1"/>
      <c r="AO18" s="1"/>
      <c r="AP18" s="1"/>
      <c r="AQ18" s="1"/>
      <c r="AR18" s="1"/>
      <c r="AS18" s="1"/>
      <c r="AT18" s="1"/>
      <c r="AU18" s="1"/>
      <c r="AV18" s="1"/>
      <c r="AW18" s="1"/>
      <c r="AX18" s="1"/>
      <c r="AY18" s="1"/>
      <c r="AZ18" s="1"/>
      <c r="BA18" s="1"/>
      <c r="BB18" s="1"/>
      <c r="BC18" s="1"/>
      <c r="BD18" s="1"/>
      <c r="BE18" s="1"/>
      <c r="BF18" s="1"/>
    </row>
    <row r="19" spans="1:58" s="29" customFormat="1">
      <c r="A19" s="40"/>
      <c r="B19" s="41"/>
      <c r="C19" s="257" t="s">
        <v>285</v>
      </c>
      <c r="D19" s="257"/>
      <c r="E19" s="257"/>
      <c r="F19" s="257"/>
      <c r="G19" s="258"/>
      <c r="H19" s="181"/>
      <c r="Y19" s="38"/>
      <c r="Z19" s="2"/>
      <c r="AA19" s="2"/>
      <c r="AB19" s="2"/>
      <c r="AC19" s="2"/>
      <c r="AD19" s="2"/>
      <c r="AE19" s="2"/>
      <c r="AF19" s="2"/>
      <c r="AG19" s="2"/>
      <c r="AH19" s="2"/>
      <c r="AI19" s="2"/>
      <c r="AJ19" s="2"/>
      <c r="AK19" s="40"/>
      <c r="AL19" s="40"/>
      <c r="AM19" s="40"/>
      <c r="AN19" s="40"/>
      <c r="AO19" s="40"/>
      <c r="AP19" s="40"/>
      <c r="AQ19" s="40"/>
      <c r="AR19" s="40"/>
      <c r="AS19" s="40"/>
      <c r="AT19" s="40"/>
      <c r="AU19" s="40"/>
      <c r="AV19" s="40"/>
      <c r="AW19" s="40"/>
      <c r="AX19" s="40"/>
      <c r="AY19" s="40"/>
      <c r="AZ19" s="40"/>
      <c r="BA19" s="40"/>
      <c r="BB19" s="40"/>
      <c r="BC19" s="40"/>
      <c r="BD19" s="40"/>
      <c r="BE19" s="40"/>
      <c r="BF19" s="40"/>
    </row>
    <row r="20" spans="1:58" s="29" customFormat="1">
      <c r="A20" s="40"/>
      <c r="B20" s="41"/>
      <c r="C20" s="257" t="s">
        <v>286</v>
      </c>
      <c r="D20" s="257"/>
      <c r="E20" s="257"/>
      <c r="F20" s="257"/>
      <c r="G20" s="258"/>
      <c r="H20" s="181"/>
      <c r="Y20" s="38"/>
      <c r="Z20" s="2"/>
      <c r="AA20" s="2"/>
      <c r="AB20" s="2"/>
      <c r="AC20" s="2"/>
      <c r="AD20" s="2"/>
      <c r="AE20" s="2"/>
      <c r="AF20" s="2"/>
      <c r="AG20" s="2"/>
      <c r="AH20" s="2"/>
      <c r="AI20" s="2"/>
      <c r="AJ20" s="2"/>
      <c r="AK20" s="40"/>
      <c r="AL20" s="40"/>
      <c r="AM20" s="40"/>
      <c r="AN20" s="40"/>
      <c r="AO20" s="40"/>
      <c r="AP20" s="40"/>
      <c r="AQ20" s="40"/>
      <c r="AR20" s="40"/>
      <c r="AS20" s="40"/>
      <c r="AT20" s="40"/>
      <c r="AU20" s="40"/>
      <c r="AV20" s="40"/>
      <c r="AW20" s="40"/>
      <c r="AX20" s="40"/>
      <c r="AY20" s="40"/>
      <c r="AZ20" s="40"/>
      <c r="BA20" s="40"/>
      <c r="BB20" s="40"/>
      <c r="BC20" s="40"/>
      <c r="BD20" s="40"/>
      <c r="BE20" s="40"/>
      <c r="BF20" s="40"/>
    </row>
    <row r="21" spans="1:58" s="2" customFormat="1">
      <c r="A21" s="1"/>
      <c r="B21" s="3"/>
      <c r="D21" s="6"/>
      <c r="E21" s="6"/>
      <c r="F21" s="6"/>
      <c r="G21" s="6"/>
      <c r="H21" s="202"/>
      <c r="Y21" s="6"/>
      <c r="AK21" s="1"/>
      <c r="AL21" s="1"/>
      <c r="AM21" s="1"/>
      <c r="AN21" s="1"/>
      <c r="AO21" s="1"/>
      <c r="AP21" s="1"/>
      <c r="AQ21" s="1"/>
      <c r="AR21" s="1"/>
      <c r="AS21" s="1"/>
      <c r="AT21" s="1"/>
      <c r="AU21" s="1"/>
      <c r="AV21" s="1"/>
      <c r="AW21" s="1"/>
      <c r="AX21" s="1"/>
      <c r="AY21" s="1"/>
      <c r="AZ21" s="1"/>
      <c r="BA21" s="1"/>
      <c r="BB21" s="1"/>
      <c r="BC21" s="1"/>
      <c r="BD21" s="1"/>
      <c r="BE21" s="1"/>
      <c r="BF21" s="1"/>
    </row>
    <row r="22" spans="1:58" s="2" customFormat="1" ht="22.5" customHeight="1">
      <c r="A22" s="1"/>
      <c r="B22" s="3"/>
      <c r="C22" s="259" t="s">
        <v>3</v>
      </c>
      <c r="D22" s="259"/>
      <c r="E22" s="259"/>
      <c r="F22" s="259"/>
      <c r="G22" s="259"/>
      <c r="H22" s="259"/>
      <c r="I22" s="259"/>
      <c r="J22" s="5"/>
      <c r="K22" s="5"/>
      <c r="L22" s="5"/>
      <c r="M22" s="28"/>
      <c r="N22" s="5"/>
      <c r="O22" s="8"/>
      <c r="P22" s="6"/>
      <c r="AK22" s="1"/>
      <c r="AL22" s="1"/>
      <c r="AM22" s="1"/>
      <c r="AN22" s="1"/>
      <c r="AO22" s="1"/>
      <c r="AP22" s="1"/>
      <c r="AQ22" s="1"/>
      <c r="AR22" s="1"/>
      <c r="AS22" s="1"/>
      <c r="AT22" s="1"/>
      <c r="AU22" s="1"/>
      <c r="AV22" s="1"/>
      <c r="AW22" s="1"/>
      <c r="AX22" s="1"/>
      <c r="AY22" s="1"/>
      <c r="AZ22" s="1"/>
      <c r="BA22" s="1"/>
      <c r="BB22" s="1"/>
      <c r="BC22" s="1"/>
      <c r="BD22" s="1"/>
      <c r="BE22" s="1"/>
      <c r="BF22" s="1"/>
    </row>
    <row r="23" spans="1:58" s="2" customFormat="1">
      <c r="A23" s="1"/>
      <c r="B23" s="3"/>
      <c r="C23" s="260" t="s">
        <v>49</v>
      </c>
      <c r="D23" s="260"/>
      <c r="E23" s="260"/>
      <c r="F23" s="260"/>
      <c r="G23" s="260"/>
      <c r="H23" s="260"/>
      <c r="I23" s="260"/>
      <c r="J23" s="212" t="s">
        <v>35</v>
      </c>
      <c r="K23" s="212"/>
      <c r="L23" s="212"/>
      <c r="M23" s="8"/>
      <c r="N23" s="6"/>
      <c r="O23" s="212" t="s">
        <v>36</v>
      </c>
      <c r="P23" s="212"/>
      <c r="Q23" s="212"/>
      <c r="R23" s="8"/>
      <c r="T23" s="212" t="s">
        <v>37</v>
      </c>
      <c r="U23" s="212"/>
      <c r="V23" s="212"/>
      <c r="W23" s="8"/>
      <c r="X23" s="7"/>
      <c r="Z23" s="212" t="s">
        <v>271</v>
      </c>
      <c r="AA23" s="212"/>
      <c r="AB23" s="212"/>
      <c r="AC23" s="8"/>
      <c r="AD23" s="7"/>
      <c r="AF23" s="212" t="s">
        <v>272</v>
      </c>
      <c r="AG23" s="212"/>
      <c r="AH23" s="212"/>
      <c r="AI23" s="8"/>
      <c r="AJ23" s="7"/>
      <c r="AK23" s="1"/>
      <c r="AL23" s="1"/>
      <c r="AM23" s="1"/>
      <c r="AN23" s="1"/>
      <c r="AO23" s="1"/>
      <c r="AP23" s="1"/>
      <c r="AQ23" s="1"/>
      <c r="AR23" s="1"/>
      <c r="AS23" s="1"/>
      <c r="AT23" s="1"/>
      <c r="AU23" s="1"/>
      <c r="AV23" s="1"/>
      <c r="AW23" s="1"/>
      <c r="AX23" s="1"/>
      <c r="AY23" s="1"/>
      <c r="AZ23" s="1"/>
      <c r="BA23" s="1"/>
      <c r="BB23" s="1"/>
      <c r="BC23" s="1"/>
      <c r="BD23" s="1"/>
      <c r="BE23" s="1"/>
      <c r="BF23" s="1"/>
    </row>
    <row r="24" spans="1:58" s="81" customFormat="1" ht="18" customHeight="1">
      <c r="A24" s="149"/>
      <c r="B24" s="150"/>
      <c r="C24" s="261" t="s">
        <v>275</v>
      </c>
      <c r="D24" s="261"/>
      <c r="E24" s="261"/>
      <c r="F24" s="261"/>
      <c r="G24" s="261"/>
      <c r="H24" s="261"/>
      <c r="I24" s="262"/>
      <c r="J24" s="213"/>
      <c r="K24" s="213"/>
      <c r="L24" s="213"/>
      <c r="O24" s="264"/>
      <c r="P24" s="264"/>
      <c r="Q24" s="264"/>
      <c r="T24" s="264"/>
      <c r="U24" s="264"/>
      <c r="V24" s="264"/>
      <c r="X24" s="151"/>
      <c r="Z24" s="214"/>
      <c r="AA24" s="215"/>
      <c r="AB24" s="216"/>
      <c r="AD24" s="151"/>
      <c r="AF24" s="214"/>
      <c r="AG24" s="215"/>
      <c r="AH24" s="216"/>
      <c r="AJ24" s="151"/>
      <c r="AK24" s="149"/>
      <c r="AL24" s="149"/>
      <c r="AM24" s="149"/>
      <c r="AN24" s="149"/>
      <c r="AO24" s="149"/>
      <c r="AP24" s="149"/>
      <c r="AQ24" s="149"/>
      <c r="AR24" s="149"/>
      <c r="AS24" s="149"/>
      <c r="AT24" s="149"/>
      <c r="AU24" s="149"/>
      <c r="AV24" s="149"/>
      <c r="AW24" s="149"/>
      <c r="AX24" s="149"/>
      <c r="AY24" s="149"/>
      <c r="AZ24" s="149"/>
      <c r="BA24" s="149"/>
      <c r="BB24" s="149"/>
      <c r="BC24" s="149"/>
      <c r="BD24" s="149"/>
      <c r="BE24" s="149"/>
      <c r="BF24" s="149"/>
    </row>
    <row r="25" spans="1:58" s="81" customFormat="1" ht="18" customHeight="1">
      <c r="A25" s="149"/>
      <c r="B25" s="150"/>
      <c r="C25" s="261" t="s">
        <v>276</v>
      </c>
      <c r="D25" s="261"/>
      <c r="E25" s="261"/>
      <c r="F25" s="261"/>
      <c r="G25" s="261"/>
      <c r="H25" s="261"/>
      <c r="I25" s="262"/>
      <c r="J25" s="214"/>
      <c r="K25" s="215"/>
      <c r="L25" s="216"/>
      <c r="M25" s="152"/>
      <c r="O25" s="214"/>
      <c r="P25" s="215"/>
      <c r="Q25" s="216"/>
      <c r="R25" s="152"/>
      <c r="T25" s="214"/>
      <c r="U25" s="215"/>
      <c r="V25" s="216"/>
      <c r="W25" s="152"/>
      <c r="X25" s="151"/>
      <c r="Z25" s="214"/>
      <c r="AA25" s="215"/>
      <c r="AB25" s="216"/>
      <c r="AC25" s="152"/>
      <c r="AD25" s="151"/>
      <c r="AF25" s="214"/>
      <c r="AG25" s="215"/>
      <c r="AH25" s="216"/>
      <c r="AI25" s="152"/>
      <c r="AJ25" s="151"/>
      <c r="AK25" s="149"/>
      <c r="AL25" s="149"/>
      <c r="AM25" s="149"/>
      <c r="AN25" s="149"/>
      <c r="AO25" s="149"/>
      <c r="AP25" s="149"/>
      <c r="AQ25" s="149"/>
      <c r="AR25" s="149"/>
      <c r="AS25" s="149"/>
      <c r="AT25" s="149"/>
      <c r="AU25" s="149"/>
      <c r="AV25" s="149"/>
      <c r="AW25" s="149"/>
      <c r="AX25" s="149"/>
      <c r="AY25" s="149"/>
      <c r="AZ25" s="149"/>
      <c r="BA25" s="149"/>
      <c r="BB25" s="149"/>
      <c r="BC25" s="149"/>
      <c r="BD25" s="149"/>
      <c r="BE25" s="149"/>
      <c r="BF25" s="149"/>
    </row>
    <row r="26" spans="1:58" s="81" customFormat="1" ht="18" customHeight="1">
      <c r="A26" s="149"/>
      <c r="B26" s="150"/>
      <c r="C26" s="261" t="s">
        <v>277</v>
      </c>
      <c r="D26" s="261"/>
      <c r="E26" s="261"/>
      <c r="F26" s="261"/>
      <c r="G26" s="261"/>
      <c r="H26" s="261"/>
      <c r="I26" s="262"/>
      <c r="J26" s="265"/>
      <c r="K26" s="265"/>
      <c r="L26" s="265"/>
      <c r="M26" s="153" t="str">
        <f>IF(J25="","--",J25)</f>
        <v>--</v>
      </c>
      <c r="N26" s="154"/>
      <c r="O26" s="265"/>
      <c r="P26" s="265"/>
      <c r="Q26" s="265"/>
      <c r="R26" s="153" t="str">
        <f>IF(O25="","--",O25)</f>
        <v>--</v>
      </c>
      <c r="S26" s="154"/>
      <c r="T26" s="265"/>
      <c r="U26" s="265"/>
      <c r="V26" s="265"/>
      <c r="W26" s="155" t="str">
        <f>IF(T25="","--",T25)</f>
        <v>--</v>
      </c>
      <c r="X26" s="151"/>
      <c r="Z26" s="231"/>
      <c r="AA26" s="232"/>
      <c r="AB26" s="233"/>
      <c r="AC26" s="155" t="str">
        <f>IF(Z25="","--",Z25)</f>
        <v>--</v>
      </c>
      <c r="AD26" s="151"/>
      <c r="AF26" s="231"/>
      <c r="AG26" s="232"/>
      <c r="AH26" s="233"/>
      <c r="AI26" s="155" t="str">
        <f>IF(AF25="","--",AF25)</f>
        <v>--</v>
      </c>
      <c r="AJ26" s="151"/>
      <c r="AK26" s="149"/>
      <c r="AL26" s="149"/>
      <c r="AM26" s="149"/>
      <c r="AN26" s="149"/>
      <c r="AO26" s="149"/>
      <c r="AP26" s="149"/>
      <c r="AQ26" s="149"/>
      <c r="AR26" s="149"/>
      <c r="AS26" s="149"/>
      <c r="AT26" s="149"/>
      <c r="AU26" s="149"/>
      <c r="AV26" s="149"/>
      <c r="AW26" s="149"/>
      <c r="AX26" s="149"/>
      <c r="AY26" s="149"/>
      <c r="AZ26" s="149"/>
      <c r="BA26" s="149"/>
      <c r="BB26" s="149"/>
      <c r="BC26" s="149"/>
      <c r="BD26" s="149"/>
      <c r="BE26" s="149"/>
      <c r="BF26" s="149"/>
    </row>
    <row r="27" spans="1:58" s="81" customFormat="1" ht="18" customHeight="1">
      <c r="A27" s="149"/>
      <c r="B27" s="150"/>
      <c r="C27" s="267" t="s">
        <v>231</v>
      </c>
      <c r="D27" s="267"/>
      <c r="E27" s="267"/>
      <c r="F27" s="267"/>
      <c r="G27" s="267"/>
      <c r="H27" s="267"/>
      <c r="I27" s="268"/>
      <c r="J27" s="266">
        <f>Skjult!$G$76</f>
        <v>0</v>
      </c>
      <c r="K27" s="266"/>
      <c r="L27" s="266"/>
      <c r="M27" s="153" t="s">
        <v>17</v>
      </c>
      <c r="N27" s="154"/>
      <c r="O27" s="234">
        <f>Skjult!G77</f>
        <v>0</v>
      </c>
      <c r="P27" s="235"/>
      <c r="Q27" s="236"/>
      <c r="R27" s="153" t="s">
        <v>17</v>
      </c>
      <c r="S27" s="154"/>
      <c r="T27" s="266">
        <f>Skjult!G78</f>
        <v>0</v>
      </c>
      <c r="U27" s="266"/>
      <c r="V27" s="266"/>
      <c r="W27" s="155" t="s">
        <v>17</v>
      </c>
      <c r="X27" s="151"/>
      <c r="Z27" s="234">
        <f>Skjult!G79</f>
        <v>0</v>
      </c>
      <c r="AA27" s="235"/>
      <c r="AB27" s="236"/>
      <c r="AC27" s="155" t="s">
        <v>17</v>
      </c>
      <c r="AD27" s="151"/>
      <c r="AF27" s="234">
        <f>Skjult!G80</f>
        <v>0</v>
      </c>
      <c r="AG27" s="235"/>
      <c r="AH27" s="236"/>
      <c r="AI27" s="155" t="s">
        <v>17</v>
      </c>
      <c r="AJ27" s="151"/>
      <c r="AK27" s="149"/>
      <c r="AL27" s="149"/>
      <c r="AM27" s="149"/>
      <c r="AN27" s="149"/>
      <c r="AO27" s="149"/>
      <c r="AP27" s="149"/>
      <c r="AQ27" s="149"/>
      <c r="AR27" s="149"/>
      <c r="AS27" s="149"/>
      <c r="AT27" s="149"/>
      <c r="AU27" s="149"/>
      <c r="AV27" s="149"/>
      <c r="AW27" s="149"/>
      <c r="AX27" s="149"/>
      <c r="AY27" s="149"/>
      <c r="AZ27" s="149"/>
      <c r="BA27" s="149"/>
      <c r="BB27" s="149"/>
      <c r="BC27" s="149"/>
      <c r="BD27" s="149"/>
      <c r="BE27" s="149"/>
      <c r="BF27" s="149"/>
    </row>
    <row r="28" spans="1:58" s="81" customFormat="1" ht="18" customHeight="1">
      <c r="A28" s="149"/>
      <c r="B28" s="150"/>
      <c r="C28" s="261" t="s">
        <v>230</v>
      </c>
      <c r="D28" s="261"/>
      <c r="E28" s="261"/>
      <c r="F28" s="261"/>
      <c r="G28" s="261"/>
      <c r="H28" s="261"/>
      <c r="I28" s="262"/>
      <c r="J28" s="270">
        <f>Skjult!$I$76</f>
        <v>0</v>
      </c>
      <c r="K28" s="270"/>
      <c r="L28" s="270"/>
      <c r="M28" s="210" t="s">
        <v>180</v>
      </c>
      <c r="N28" s="251"/>
      <c r="O28" s="237">
        <f>Skjult!I77</f>
        <v>0</v>
      </c>
      <c r="P28" s="238"/>
      <c r="Q28" s="239"/>
      <c r="R28" s="210" t="s">
        <v>180</v>
      </c>
      <c r="S28" s="243"/>
      <c r="T28" s="237">
        <f>Skjult!I78</f>
        <v>0</v>
      </c>
      <c r="U28" s="238"/>
      <c r="V28" s="239"/>
      <c r="W28" s="210" t="s">
        <v>180</v>
      </c>
      <c r="X28" s="211"/>
      <c r="Y28" s="211"/>
      <c r="Z28" s="237">
        <f>Skjult!I79</f>
        <v>0</v>
      </c>
      <c r="AA28" s="238"/>
      <c r="AB28" s="239"/>
      <c r="AC28" s="210" t="s">
        <v>180</v>
      </c>
      <c r="AD28" s="243"/>
      <c r="AE28" s="243"/>
      <c r="AF28" s="237">
        <f>Skjult!I80</f>
        <v>0</v>
      </c>
      <c r="AG28" s="238"/>
      <c r="AH28" s="239"/>
      <c r="AI28" s="197" t="s">
        <v>180</v>
      </c>
      <c r="AJ28" s="198"/>
      <c r="AK28" s="199"/>
      <c r="AL28" s="149"/>
      <c r="AM28" s="149"/>
      <c r="AN28" s="149"/>
      <c r="AO28" s="149"/>
      <c r="AP28" s="149"/>
      <c r="AQ28" s="149"/>
      <c r="AR28" s="149"/>
      <c r="AS28" s="149"/>
      <c r="AT28" s="149"/>
      <c r="AU28" s="149"/>
      <c r="AV28" s="149"/>
      <c r="AW28" s="149"/>
      <c r="AX28" s="149"/>
      <c r="AY28" s="149"/>
      <c r="AZ28" s="149"/>
      <c r="BA28" s="149"/>
      <c r="BB28" s="149"/>
      <c r="BC28" s="149"/>
      <c r="BD28" s="149"/>
      <c r="BE28" s="149"/>
      <c r="BF28" s="149"/>
    </row>
    <row r="29" spans="1:58" s="81" customFormat="1" ht="18" customHeight="1">
      <c r="A29" s="149"/>
      <c r="B29" s="150"/>
      <c r="C29" s="261" t="s">
        <v>52</v>
      </c>
      <c r="D29" s="261"/>
      <c r="E29" s="261"/>
      <c r="F29" s="261"/>
      <c r="G29" s="261"/>
      <c r="H29" s="261"/>
      <c r="I29" s="262"/>
      <c r="J29" s="208">
        <f>J27*J28/1000</f>
        <v>0</v>
      </c>
      <c r="K29" s="208"/>
      <c r="L29" s="208"/>
      <c r="M29" s="210" t="s">
        <v>181</v>
      </c>
      <c r="N29" s="251"/>
      <c r="O29" s="208">
        <f>O27*O28/1000</f>
        <v>0</v>
      </c>
      <c r="P29" s="208"/>
      <c r="Q29" s="208"/>
      <c r="R29" s="210" t="s">
        <v>181</v>
      </c>
      <c r="S29" s="243"/>
      <c r="T29" s="208">
        <f>T27*T28/1000</f>
        <v>0</v>
      </c>
      <c r="U29" s="208"/>
      <c r="V29" s="208"/>
      <c r="W29" s="210" t="s">
        <v>181</v>
      </c>
      <c r="X29" s="211"/>
      <c r="Y29" s="211"/>
      <c r="Z29" s="240">
        <f>Z27*Z28/1000</f>
        <v>0</v>
      </c>
      <c r="AA29" s="241"/>
      <c r="AB29" s="242"/>
      <c r="AC29" s="210" t="s">
        <v>181</v>
      </c>
      <c r="AD29" s="243"/>
      <c r="AE29" s="243"/>
      <c r="AF29" s="240">
        <f>AF27*AF28/1000</f>
        <v>0</v>
      </c>
      <c r="AG29" s="241"/>
      <c r="AH29" s="242"/>
      <c r="AI29" s="197" t="s">
        <v>181</v>
      </c>
      <c r="AJ29" s="198"/>
      <c r="AK29" s="199"/>
      <c r="AL29" s="149"/>
      <c r="AM29" s="149"/>
      <c r="AN29" s="149"/>
      <c r="AO29" s="149"/>
      <c r="AP29" s="149"/>
      <c r="AQ29" s="149"/>
      <c r="AR29" s="149"/>
      <c r="AS29" s="149"/>
      <c r="AT29" s="149"/>
      <c r="AU29" s="149"/>
      <c r="AV29" s="149"/>
      <c r="AW29" s="149"/>
      <c r="AX29" s="149"/>
      <c r="AY29" s="149"/>
      <c r="AZ29" s="149"/>
      <c r="BA29" s="149"/>
      <c r="BB29" s="149"/>
      <c r="BC29" s="149"/>
      <c r="BD29" s="149"/>
      <c r="BE29" s="149"/>
      <c r="BF29" s="149"/>
    </row>
    <row r="30" spans="1:58" s="81" customFormat="1" ht="18" customHeight="1">
      <c r="A30" s="149"/>
      <c r="B30" s="150"/>
      <c r="C30" s="261" t="s">
        <v>56</v>
      </c>
      <c r="D30" s="261"/>
      <c r="E30" s="261"/>
      <c r="F30" s="261"/>
      <c r="G30" s="261"/>
      <c r="H30" s="261"/>
      <c r="I30" s="262"/>
      <c r="J30" s="218">
        <f>IFERROR(IF(VLOOKUP(J24,EGENSKAPER_EGENDEFINERTE_VERDIER,2,FALSE)=0,VLOOKUP(J24,EGENSKAPER_DEFAULTVERDIER,2,FALSE),VLOOKUP(J24,EGENSKAPER_EGENDEFINERTE_VERDIER,2,FALSE)),0)</f>
        <v>0</v>
      </c>
      <c r="K30" s="218"/>
      <c r="L30" s="218"/>
      <c r="M30" s="156"/>
      <c r="N30" s="157"/>
      <c r="O30" s="218">
        <f>IFERROR(IF(VLOOKUP(O24,EGENSKAPER_EGENDEFINERTE_VERDIER,2,FALSE)=0,VLOOKUP(O24,EGENSKAPER_DEFAULTVERDIER,2,FALSE),VLOOKUP(O24,EGENSKAPER_EGENDEFINERTE_VERDIER,2,FALSE)),0)</f>
        <v>0</v>
      </c>
      <c r="P30" s="218"/>
      <c r="Q30" s="218"/>
      <c r="R30" s="156"/>
      <c r="S30" s="157"/>
      <c r="T30" s="218">
        <f>IFERROR(IF(VLOOKUP(T24,EGENSKAPER_EGENDEFINERTE_VERDIER,2,FALSE)=0,VLOOKUP(T24,EGENSKAPER_DEFAULTVERDIER,2,FALSE),VLOOKUP(T24,EGENSKAPER_EGENDEFINERTE_VERDIER,2,FALSE)),0)</f>
        <v>0</v>
      </c>
      <c r="U30" s="218"/>
      <c r="V30" s="218"/>
      <c r="W30" s="155"/>
      <c r="X30" s="151"/>
      <c r="Z30" s="225">
        <f>IFERROR(IF(VLOOKUP(Z24,EGENSKAPER_EGENDEFINERTE_VERDIER,2,FALSE)=0,VLOOKUP(Z24,EGENSKAPER_DEFAULTVERDIER,2,FALSE),VLOOKUP(Z24,EGENSKAPER_EGENDEFINERTE_VERDIER,2,FALSE)),0)</f>
        <v>0</v>
      </c>
      <c r="AA30" s="226"/>
      <c r="AB30" s="227"/>
      <c r="AC30" s="155"/>
      <c r="AD30" s="151"/>
      <c r="AF30" s="225">
        <f>IFERROR(IF(VLOOKUP(AF24,EGENSKAPER_EGENDEFINERTE_VERDIER,2,FALSE)=0,VLOOKUP(AF24,EGENSKAPER_DEFAULTVERDIER,2,FALSE),VLOOKUP(AF24,EGENSKAPER_EGENDEFINERTE_VERDIER,2,FALSE)),0)</f>
        <v>0</v>
      </c>
      <c r="AG30" s="226"/>
      <c r="AH30" s="227"/>
      <c r="AI30" s="155"/>
      <c r="AJ30" s="151"/>
      <c r="AK30" s="149"/>
      <c r="AL30" s="149"/>
      <c r="AM30" s="149"/>
      <c r="AN30" s="149"/>
      <c r="AO30" s="149"/>
      <c r="AP30" s="149"/>
      <c r="AQ30" s="149"/>
      <c r="AR30" s="149"/>
      <c r="AS30" s="149"/>
      <c r="AT30" s="149"/>
      <c r="AU30" s="149"/>
      <c r="AV30" s="149"/>
      <c r="AW30" s="149"/>
      <c r="AX30" s="149"/>
      <c r="AY30" s="149"/>
      <c r="AZ30" s="149"/>
      <c r="BA30" s="149"/>
      <c r="BB30" s="149"/>
      <c r="BC30" s="149"/>
      <c r="BD30" s="149"/>
      <c r="BE30" s="149"/>
      <c r="BF30" s="149"/>
    </row>
    <row r="31" spans="1:58" s="81" customFormat="1" ht="18" customHeight="1">
      <c r="A31" s="149"/>
      <c r="B31" s="150"/>
      <c r="C31" s="267" t="s">
        <v>57</v>
      </c>
      <c r="D31" s="267"/>
      <c r="E31" s="267"/>
      <c r="F31" s="267"/>
      <c r="G31" s="267"/>
      <c r="H31" s="267"/>
      <c r="I31" s="268"/>
      <c r="J31" s="269">
        <f>J27*J30</f>
        <v>0</v>
      </c>
      <c r="K31" s="269"/>
      <c r="L31" s="269"/>
      <c r="M31" s="154" t="s">
        <v>17</v>
      </c>
      <c r="N31" s="154"/>
      <c r="O31" s="269">
        <f>O27*O30</f>
        <v>0</v>
      </c>
      <c r="P31" s="269"/>
      <c r="Q31" s="269"/>
      <c r="R31" s="154" t="s">
        <v>17</v>
      </c>
      <c r="S31" s="154"/>
      <c r="T31" s="269">
        <f>T27*T30</f>
        <v>0</v>
      </c>
      <c r="U31" s="269"/>
      <c r="V31" s="269"/>
      <c r="W31" s="81" t="s">
        <v>17</v>
      </c>
      <c r="X31" s="151"/>
      <c r="Z31" s="228">
        <f>Z27*Z30</f>
        <v>0</v>
      </c>
      <c r="AA31" s="229"/>
      <c r="AB31" s="230"/>
      <c r="AC31" s="81" t="s">
        <v>17</v>
      </c>
      <c r="AD31" s="151"/>
      <c r="AF31" s="228">
        <f>AF27*AF30</f>
        <v>0</v>
      </c>
      <c r="AG31" s="229"/>
      <c r="AH31" s="230"/>
      <c r="AI31" s="81" t="s">
        <v>17</v>
      </c>
      <c r="AJ31" s="151"/>
      <c r="AK31" s="149"/>
      <c r="AL31" s="149"/>
      <c r="AM31" s="149"/>
      <c r="AN31" s="149"/>
      <c r="AO31" s="149"/>
      <c r="AP31" s="149"/>
      <c r="AQ31" s="149"/>
      <c r="AR31" s="149"/>
      <c r="AS31" s="149"/>
      <c r="AT31" s="149"/>
      <c r="AU31" s="149"/>
      <c r="AV31" s="149"/>
      <c r="AW31" s="149"/>
      <c r="AX31" s="149"/>
      <c r="AY31" s="149"/>
      <c r="AZ31" s="149"/>
      <c r="BA31" s="149"/>
      <c r="BB31" s="149"/>
      <c r="BC31" s="149"/>
      <c r="BD31" s="149"/>
      <c r="BE31" s="149"/>
      <c r="BF31" s="149"/>
    </row>
    <row r="32" spans="1:58" s="2" customFormat="1" ht="15" customHeight="1">
      <c r="A32" s="1"/>
      <c r="B32" s="3"/>
      <c r="D32" s="12"/>
      <c r="J32" s="249" t="str">
        <f>IFERROR(IF(VLOOKUP($J$24,'Metode og bakgrunnsdata'!$C$76:$F$99,2,FALSE)=0,"","Systemvirkningsgrad er justert"),"")</f>
        <v/>
      </c>
      <c r="K32" s="249"/>
      <c r="L32" s="249"/>
      <c r="M32" s="43"/>
      <c r="N32" s="43"/>
      <c r="O32" s="249" t="str">
        <f>IFERROR(IF(VLOOKUP($O$24,'Metode og bakgrunnsdata'!$C$76:$F$99,2,FALSE)=0,"","Systemvirkningsgrad er justert"),"")</f>
        <v/>
      </c>
      <c r="P32" s="249"/>
      <c r="Q32" s="249"/>
      <c r="R32" s="43"/>
      <c r="S32" s="43"/>
      <c r="T32" s="249" t="str">
        <f>IFERROR(IF(VLOOKUP($T$24,'Metode og bakgrunnsdata'!$C$76:$F$99,2,FALSE)=0,"","Systemvirkningsgrad er justert"),"")</f>
        <v/>
      </c>
      <c r="U32" s="249"/>
      <c r="V32" s="249"/>
      <c r="X32" s="7"/>
      <c r="AK32" s="1"/>
      <c r="AL32" s="1"/>
      <c r="AM32" s="1"/>
      <c r="AN32" s="1"/>
      <c r="AO32" s="1"/>
      <c r="AP32" s="1"/>
      <c r="AQ32" s="1"/>
      <c r="AR32" s="1"/>
      <c r="AS32" s="1"/>
      <c r="AT32" s="1"/>
      <c r="AU32" s="1"/>
      <c r="AV32" s="1"/>
      <c r="AW32" s="1"/>
      <c r="AX32" s="1"/>
      <c r="AY32" s="1"/>
      <c r="AZ32" s="1"/>
      <c r="BA32" s="1"/>
      <c r="BB32" s="1"/>
      <c r="BC32" s="1"/>
      <c r="BD32" s="1"/>
      <c r="BE32" s="1"/>
      <c r="BF32" s="1"/>
    </row>
    <row r="33" spans="1:58" s="2" customFormat="1" ht="15" customHeight="1">
      <c r="A33" s="1"/>
      <c r="B33" s="3"/>
      <c r="D33" s="12"/>
      <c r="J33" s="250" t="str">
        <f>IFERROR(IF(VLOOKUP($J$24,'Metode og bakgrunnsdata'!$C$76:$F$99,3,FALSE)=0,"","Energiinnhold er justert"),"")</f>
        <v/>
      </c>
      <c r="K33" s="250"/>
      <c r="L33" s="250"/>
      <c r="M33" s="43"/>
      <c r="N33" s="43"/>
      <c r="O33" s="250" t="str">
        <f>IFERROR(IF(VLOOKUP($O$24,'Metode og bakgrunnsdata'!$C$76:$F$99,3,FALSE)=0,"","Energiinnhold er justert"),"")</f>
        <v/>
      </c>
      <c r="P33" s="250"/>
      <c r="Q33" s="250"/>
      <c r="R33" s="43"/>
      <c r="S33" s="43"/>
      <c r="T33" s="250" t="str">
        <f>IFERROR(IF(VLOOKUP($T$24,'Metode og bakgrunnsdata'!$C$76:$F$99,3,FALSE)=0,"","Energiinnhold er justert"),"")</f>
        <v/>
      </c>
      <c r="U33" s="250"/>
      <c r="V33" s="250"/>
      <c r="X33" s="7"/>
      <c r="AK33" s="1"/>
      <c r="AL33" s="1"/>
      <c r="AM33" s="1"/>
      <c r="AN33" s="1"/>
      <c r="AO33" s="1"/>
      <c r="AP33" s="1"/>
      <c r="AQ33" s="1"/>
      <c r="AR33" s="1"/>
      <c r="AS33" s="1"/>
      <c r="AT33" s="1"/>
      <c r="AU33" s="1"/>
      <c r="AV33" s="1"/>
      <c r="AW33" s="1"/>
      <c r="AX33" s="1"/>
      <c r="AY33" s="1"/>
      <c r="AZ33" s="1"/>
      <c r="BA33" s="1"/>
      <c r="BB33" s="1"/>
      <c r="BC33" s="1"/>
      <c r="BD33" s="1"/>
      <c r="BE33" s="1"/>
      <c r="BF33" s="1"/>
    </row>
    <row r="34" spans="1:58" s="2" customFormat="1" ht="15" customHeight="1">
      <c r="A34" s="1"/>
      <c r="B34" s="3"/>
      <c r="D34" s="12"/>
      <c r="J34" s="250" t="str">
        <f>IFERROR(IF(VLOOKUP($J$24,'Metode og bakgrunnsdata'!$C$76:$F$99,4,FALSE)=0,"","Tetthet er justert"),"")</f>
        <v/>
      </c>
      <c r="K34" s="250"/>
      <c r="L34" s="250"/>
      <c r="M34" s="43"/>
      <c r="N34" s="43"/>
      <c r="O34" s="250" t="str">
        <f>IFERROR(IF(VLOOKUP($O$24,'Metode og bakgrunnsdata'!$C$76:$F$99,4,FALSE)=0,"","Tetthet er justert"),"")</f>
        <v/>
      </c>
      <c r="P34" s="250"/>
      <c r="Q34" s="250"/>
      <c r="R34" s="43"/>
      <c r="S34" s="43"/>
      <c r="T34" s="250" t="str">
        <f>IFERROR(IF(VLOOKUP($T$24,'Metode og bakgrunnsdata'!$C$76:$F$99,4,FALSE)=0,"","Tetthet er justert"),"")</f>
        <v/>
      </c>
      <c r="U34" s="250"/>
      <c r="V34" s="250"/>
      <c r="X34" s="7"/>
      <c r="AK34" s="1"/>
      <c r="AL34" s="1"/>
      <c r="AM34" s="1"/>
      <c r="AN34" s="1"/>
      <c r="AO34" s="1"/>
      <c r="AP34" s="1"/>
      <c r="AQ34" s="1"/>
      <c r="AR34" s="1"/>
      <c r="AS34" s="1"/>
      <c r="AT34" s="1"/>
      <c r="AU34" s="1"/>
      <c r="AV34" s="1"/>
      <c r="AW34" s="1"/>
      <c r="AX34" s="1"/>
      <c r="AY34" s="1"/>
      <c r="AZ34" s="1"/>
      <c r="BA34" s="1"/>
      <c r="BB34" s="1"/>
      <c r="BC34" s="1"/>
      <c r="BD34" s="1"/>
      <c r="BE34" s="1"/>
      <c r="BF34" s="1"/>
    </row>
    <row r="35" spans="1:58" s="2" customFormat="1" ht="15" customHeight="1">
      <c r="A35" s="1"/>
      <c r="B35" s="3"/>
      <c r="C35" s="13"/>
      <c r="D35" s="13"/>
      <c r="E35" s="13"/>
      <c r="F35" s="13"/>
      <c r="G35" s="13"/>
      <c r="H35" s="13"/>
      <c r="I35" s="13"/>
      <c r="J35" s="13"/>
      <c r="K35" s="13"/>
      <c r="L35" s="13"/>
      <c r="M35" s="13"/>
      <c r="N35" s="13"/>
      <c r="O35" s="13"/>
      <c r="P35" s="13"/>
      <c r="Q35" s="13"/>
      <c r="R35" s="13"/>
      <c r="S35" s="13"/>
      <c r="T35" s="13"/>
      <c r="U35" s="13"/>
      <c r="V35" s="13"/>
      <c r="W35" s="13"/>
      <c r="X35" s="13"/>
      <c r="AK35" s="1"/>
      <c r="AL35" s="1"/>
      <c r="AM35" s="1"/>
      <c r="AN35" s="1"/>
      <c r="AO35" s="1"/>
      <c r="AP35" s="1"/>
      <c r="AQ35" s="1"/>
      <c r="AR35" s="1"/>
      <c r="AS35" s="1"/>
      <c r="AT35" s="1"/>
      <c r="AU35" s="1"/>
      <c r="AV35" s="1"/>
      <c r="AW35" s="1"/>
      <c r="AX35" s="1"/>
      <c r="AY35" s="1"/>
      <c r="AZ35" s="1"/>
      <c r="BA35" s="1"/>
      <c r="BB35" s="1"/>
      <c r="BC35" s="1"/>
      <c r="BD35" s="1"/>
      <c r="BE35" s="1"/>
      <c r="BF35" s="1"/>
    </row>
    <row r="36" spans="1:58" s="2" customFormat="1">
      <c r="A36" s="1"/>
      <c r="B36" s="3"/>
      <c r="D36" s="12"/>
      <c r="M36" s="5"/>
      <c r="AK36" s="1"/>
      <c r="AL36" s="1"/>
      <c r="AM36" s="1"/>
      <c r="AN36" s="1"/>
      <c r="AO36" s="1"/>
      <c r="AP36" s="1"/>
      <c r="AQ36" s="1"/>
      <c r="AR36" s="1"/>
      <c r="AS36" s="1"/>
      <c r="AT36" s="1"/>
      <c r="AU36" s="1"/>
      <c r="AV36" s="1"/>
      <c r="AW36" s="1"/>
      <c r="AX36" s="1"/>
      <c r="AY36" s="1"/>
      <c r="AZ36" s="1"/>
      <c r="BA36" s="1"/>
      <c r="BB36" s="1"/>
      <c r="BC36" s="1"/>
      <c r="BD36" s="1"/>
      <c r="BE36" s="1"/>
      <c r="BF36" s="1"/>
    </row>
    <row r="37" spans="1:58" s="2" customFormat="1">
      <c r="A37" s="1"/>
      <c r="B37" s="3"/>
      <c r="C37" s="14"/>
      <c r="D37" s="12"/>
      <c r="P37" s="274" t="s">
        <v>47</v>
      </c>
      <c r="Q37" s="274"/>
      <c r="R37" s="274"/>
      <c r="S37" s="275"/>
      <c r="T37" s="273">
        <f>SUM(Skjult!$H$76:$H$78)</f>
        <v>0</v>
      </c>
      <c r="U37" s="273"/>
      <c r="V37" s="273"/>
      <c r="W37" s="5" t="s">
        <v>17</v>
      </c>
      <c r="AK37" s="1"/>
      <c r="AL37" s="1"/>
      <c r="AM37" s="1"/>
      <c r="AN37" s="1"/>
      <c r="AO37" s="1"/>
      <c r="AP37" s="1"/>
      <c r="AQ37" s="1"/>
      <c r="AR37" s="1"/>
      <c r="AS37" s="1"/>
      <c r="AT37" s="1"/>
      <c r="AU37" s="1"/>
      <c r="AV37" s="1"/>
      <c r="AW37" s="1"/>
      <c r="AX37" s="1"/>
      <c r="AY37" s="1"/>
      <c r="AZ37" s="1"/>
      <c r="BA37" s="1"/>
      <c r="BB37" s="1"/>
      <c r="BC37" s="1"/>
      <c r="BD37" s="1"/>
      <c r="BE37" s="1"/>
      <c r="BF37" s="1"/>
    </row>
    <row r="38" spans="1:58" s="2" customFormat="1">
      <c r="A38" s="1"/>
      <c r="B38" s="3"/>
      <c r="C38" s="13"/>
      <c r="D38" s="12"/>
      <c r="M38" s="5"/>
      <c r="AK38" s="1"/>
      <c r="AL38" s="1"/>
      <c r="AM38" s="1"/>
      <c r="AN38" s="1"/>
      <c r="AO38" s="1"/>
      <c r="AP38" s="1"/>
      <c r="AQ38" s="1"/>
      <c r="AR38" s="1"/>
      <c r="AS38" s="1"/>
      <c r="AT38" s="1"/>
      <c r="AU38" s="1"/>
      <c r="AV38" s="1"/>
      <c r="AW38" s="1"/>
      <c r="AX38" s="1"/>
      <c r="AY38" s="1"/>
      <c r="AZ38" s="1"/>
      <c r="BA38" s="1"/>
      <c r="BB38" s="1"/>
      <c r="BC38" s="1"/>
      <c r="BD38" s="1"/>
      <c r="BE38" s="1"/>
      <c r="BF38" s="1"/>
    </row>
    <row r="39" spans="1:58" s="2" customFormat="1">
      <c r="A39" s="1"/>
      <c r="B39" s="3"/>
      <c r="C39" s="13"/>
      <c r="D39" s="12"/>
      <c r="M39" s="5"/>
      <c r="AK39" s="1"/>
      <c r="AL39" s="1"/>
      <c r="AM39" s="1"/>
      <c r="AN39" s="1"/>
      <c r="AO39" s="1"/>
      <c r="AP39" s="1"/>
      <c r="AQ39" s="1"/>
      <c r="AR39" s="1"/>
      <c r="AS39" s="1"/>
      <c r="AT39" s="1"/>
      <c r="AU39" s="1"/>
      <c r="AV39" s="1"/>
      <c r="AW39" s="1"/>
      <c r="AX39" s="1"/>
      <c r="AY39" s="1"/>
      <c r="AZ39" s="1"/>
      <c r="BA39" s="1"/>
      <c r="BB39" s="1"/>
      <c r="BC39" s="1"/>
      <c r="BD39" s="1"/>
      <c r="BE39" s="1"/>
      <c r="BF39" s="1"/>
    </row>
    <row r="40" spans="1:58" s="2" customFormat="1">
      <c r="A40" s="1"/>
      <c r="B40" s="3"/>
      <c r="C40" s="272" t="s">
        <v>50</v>
      </c>
      <c r="D40" s="272"/>
      <c r="E40" s="272"/>
      <c r="F40" s="272"/>
      <c r="G40" s="272"/>
      <c r="H40" s="272"/>
      <c r="I40" s="272"/>
      <c r="J40" s="212" t="s">
        <v>35</v>
      </c>
      <c r="K40" s="212"/>
      <c r="L40" s="212"/>
      <c r="M40" s="5"/>
      <c r="O40" s="212" t="s">
        <v>36</v>
      </c>
      <c r="P40" s="212"/>
      <c r="Q40" s="212"/>
      <c r="R40" s="5"/>
      <c r="T40" s="212" t="s">
        <v>37</v>
      </c>
      <c r="U40" s="212"/>
      <c r="V40" s="212"/>
      <c r="W40" s="5"/>
      <c r="Z40" s="212" t="s">
        <v>271</v>
      </c>
      <c r="AA40" s="212"/>
      <c r="AB40" s="212"/>
      <c r="AC40" s="5"/>
      <c r="AF40" s="212" t="s">
        <v>272</v>
      </c>
      <c r="AG40" s="212"/>
      <c r="AH40" s="212"/>
      <c r="AI40" s="5"/>
      <c r="AK40" s="1"/>
      <c r="AL40" s="1"/>
      <c r="AM40" s="1"/>
      <c r="AN40" s="1"/>
      <c r="AO40" s="1"/>
      <c r="AP40" s="1"/>
      <c r="AQ40" s="1"/>
      <c r="AR40" s="1"/>
      <c r="AS40" s="1"/>
      <c r="AT40" s="1"/>
      <c r="AU40" s="1"/>
      <c r="AV40" s="1"/>
      <c r="AW40" s="1"/>
      <c r="AX40" s="1"/>
      <c r="AY40" s="1"/>
      <c r="AZ40" s="1"/>
      <c r="BA40" s="1"/>
      <c r="BB40" s="1"/>
      <c r="BC40" s="1"/>
      <c r="BD40" s="1"/>
      <c r="BE40" s="1"/>
      <c r="BF40" s="1"/>
    </row>
    <row r="41" spans="1:58" s="81" customFormat="1" ht="18" customHeight="1">
      <c r="A41" s="149"/>
      <c r="B41" s="150"/>
      <c r="C41" s="261" t="s">
        <v>238</v>
      </c>
      <c r="D41" s="261"/>
      <c r="E41" s="261"/>
      <c r="F41" s="261"/>
      <c r="G41" s="261"/>
      <c r="H41" s="261"/>
      <c r="I41" s="262"/>
      <c r="J41" s="213"/>
      <c r="K41" s="213"/>
      <c r="L41" s="213"/>
      <c r="O41" s="213"/>
      <c r="P41" s="213"/>
      <c r="Q41" s="213"/>
      <c r="T41" s="213"/>
      <c r="U41" s="213"/>
      <c r="V41" s="213"/>
      <c r="X41" s="151"/>
      <c r="Z41" s="213"/>
      <c r="AA41" s="213"/>
      <c r="AB41" s="213"/>
      <c r="AD41" s="151"/>
      <c r="AF41" s="213"/>
      <c r="AG41" s="213"/>
      <c r="AH41" s="213"/>
      <c r="AJ41" s="151"/>
      <c r="AK41" s="149"/>
      <c r="AL41" s="149"/>
      <c r="AM41" s="149"/>
      <c r="AN41" s="149"/>
      <c r="AO41" s="149"/>
      <c r="AP41" s="149"/>
      <c r="AQ41" s="149"/>
      <c r="AR41" s="149"/>
      <c r="AS41" s="149"/>
      <c r="AT41" s="149"/>
      <c r="AU41" s="149"/>
      <c r="AV41" s="149"/>
      <c r="AW41" s="149"/>
      <c r="AX41" s="149"/>
      <c r="AY41" s="149"/>
      <c r="AZ41" s="149"/>
      <c r="BA41" s="149"/>
      <c r="BB41" s="149"/>
      <c r="BC41" s="149"/>
      <c r="BD41" s="149"/>
      <c r="BE41" s="149"/>
      <c r="BF41" s="149"/>
    </row>
    <row r="42" spans="1:58" s="82" customFormat="1" ht="18" customHeight="1">
      <c r="A42" s="158"/>
      <c r="B42" s="159"/>
      <c r="C42" s="261" t="s">
        <v>258</v>
      </c>
      <c r="D42" s="261"/>
      <c r="E42" s="261"/>
      <c r="F42" s="261"/>
      <c r="G42" s="261"/>
      <c r="H42" s="261"/>
      <c r="I42" s="262"/>
      <c r="J42" s="214"/>
      <c r="K42" s="215"/>
      <c r="L42" s="216"/>
      <c r="O42" s="214"/>
      <c r="P42" s="215"/>
      <c r="Q42" s="216"/>
      <c r="T42" s="214"/>
      <c r="U42" s="215"/>
      <c r="V42" s="216"/>
      <c r="X42" s="160"/>
      <c r="Z42" s="214"/>
      <c r="AA42" s="215"/>
      <c r="AB42" s="216"/>
      <c r="AD42" s="160"/>
      <c r="AF42" s="214"/>
      <c r="AG42" s="215"/>
      <c r="AH42" s="216"/>
      <c r="AJ42" s="160"/>
      <c r="AK42" s="158"/>
      <c r="AL42" s="158"/>
      <c r="AM42" s="158"/>
      <c r="AN42" s="158"/>
      <c r="AO42" s="158"/>
      <c r="AP42" s="158"/>
      <c r="AQ42" s="158"/>
      <c r="AR42" s="158"/>
      <c r="AS42" s="158"/>
      <c r="AT42" s="158"/>
      <c r="AU42" s="158"/>
      <c r="AV42" s="158"/>
      <c r="AW42" s="158"/>
      <c r="AX42" s="158"/>
      <c r="AY42" s="158"/>
      <c r="AZ42" s="158"/>
      <c r="BA42" s="158"/>
      <c r="BB42" s="158"/>
      <c r="BC42" s="158"/>
      <c r="BD42" s="158"/>
      <c r="BE42" s="158"/>
      <c r="BF42" s="158"/>
    </row>
    <row r="43" spans="1:58" s="81" customFormat="1" ht="18.45" customHeight="1">
      <c r="A43" s="149"/>
      <c r="B43" s="150"/>
      <c r="C43" s="261" t="s">
        <v>239</v>
      </c>
      <c r="D43" s="261"/>
      <c r="E43" s="261"/>
      <c r="F43" s="261"/>
      <c r="G43" s="261"/>
      <c r="H43" s="261"/>
      <c r="I43" s="262"/>
      <c r="J43" s="217"/>
      <c r="K43" s="217"/>
      <c r="L43" s="217"/>
      <c r="M43" s="152" t="s">
        <v>38</v>
      </c>
      <c r="N43" s="161"/>
      <c r="O43" s="217"/>
      <c r="P43" s="217"/>
      <c r="Q43" s="217"/>
      <c r="R43" s="152" t="s">
        <v>38</v>
      </c>
      <c r="T43" s="217"/>
      <c r="U43" s="217"/>
      <c r="V43" s="217"/>
      <c r="W43" s="152" t="s">
        <v>38</v>
      </c>
      <c r="X43" s="151"/>
      <c r="Z43" s="217"/>
      <c r="AA43" s="217"/>
      <c r="AB43" s="217"/>
      <c r="AC43" s="152" t="s">
        <v>38</v>
      </c>
      <c r="AD43" s="151"/>
      <c r="AF43" s="217"/>
      <c r="AG43" s="217"/>
      <c r="AH43" s="217"/>
      <c r="AI43" s="152" t="s">
        <v>38</v>
      </c>
      <c r="AJ43" s="151"/>
      <c r="AK43" s="149"/>
      <c r="AL43" s="149"/>
      <c r="AM43" s="149"/>
      <c r="AN43" s="149"/>
      <c r="AO43" s="149"/>
      <c r="AP43" s="149"/>
      <c r="AQ43" s="149"/>
      <c r="AR43" s="149"/>
      <c r="AS43" s="149"/>
      <c r="AT43" s="149"/>
      <c r="AU43" s="149"/>
      <c r="AV43" s="149"/>
      <c r="AW43" s="149"/>
      <c r="AX43" s="149"/>
      <c r="AY43" s="149"/>
      <c r="AZ43" s="149"/>
      <c r="BA43" s="149"/>
      <c r="BB43" s="149"/>
      <c r="BC43" s="149"/>
      <c r="BD43" s="149"/>
      <c r="BE43" s="149"/>
      <c r="BF43" s="149"/>
    </row>
    <row r="44" spans="1:58" s="81" customFormat="1" ht="18" customHeight="1">
      <c r="A44" s="149"/>
      <c r="B44" s="150"/>
      <c r="C44" s="261" t="s">
        <v>57</v>
      </c>
      <c r="D44" s="261"/>
      <c r="E44" s="261"/>
      <c r="F44" s="261"/>
      <c r="G44" s="261"/>
      <c r="H44" s="261"/>
      <c r="I44" s="262"/>
      <c r="J44" s="219">
        <f>J43*SamletNettoEnergibehovTilOmlegging/100</f>
        <v>0</v>
      </c>
      <c r="K44" s="220"/>
      <c r="L44" s="221"/>
      <c r="M44" s="153" t="s">
        <v>17</v>
      </c>
      <c r="N44" s="162"/>
      <c r="O44" s="209">
        <f>O43*SamletNettoEnergibehovTilOmlegging/100</f>
        <v>0</v>
      </c>
      <c r="P44" s="209"/>
      <c r="Q44" s="209"/>
      <c r="R44" s="153" t="s">
        <v>17</v>
      </c>
      <c r="S44" s="163"/>
      <c r="T44" s="209">
        <f>T43*SamletNettoEnergibehovTilOmlegging/100</f>
        <v>0</v>
      </c>
      <c r="U44" s="209"/>
      <c r="V44" s="209"/>
      <c r="W44" s="153" t="s">
        <v>17</v>
      </c>
      <c r="X44" s="151"/>
      <c r="Z44" s="209">
        <f>Z43*SamletNettoEnergibehovTilOmlegging/100</f>
        <v>0</v>
      </c>
      <c r="AA44" s="209"/>
      <c r="AB44" s="209"/>
      <c r="AC44" s="153" t="s">
        <v>17</v>
      </c>
      <c r="AD44" s="151"/>
      <c r="AF44" s="209">
        <f>AF43*SamletNettoEnergibehovTilOmlegging/100</f>
        <v>0</v>
      </c>
      <c r="AG44" s="209"/>
      <c r="AH44" s="209"/>
      <c r="AI44" s="153" t="s">
        <v>17</v>
      </c>
      <c r="AJ44" s="151"/>
      <c r="AK44" s="149"/>
      <c r="AL44" s="149"/>
      <c r="AM44" s="149"/>
      <c r="AN44" s="149"/>
      <c r="AO44" s="149"/>
      <c r="AP44" s="149"/>
      <c r="AQ44" s="149"/>
      <c r="AR44" s="149"/>
      <c r="AS44" s="149"/>
      <c r="AT44" s="149"/>
      <c r="AU44" s="149"/>
      <c r="AV44" s="149"/>
      <c r="AW44" s="149"/>
      <c r="AX44" s="149"/>
      <c r="AY44" s="149"/>
      <c r="AZ44" s="149"/>
      <c r="BA44" s="149"/>
      <c r="BB44" s="149"/>
      <c r="BC44" s="149"/>
      <c r="BD44" s="149"/>
      <c r="BE44" s="149"/>
      <c r="BF44" s="149"/>
    </row>
    <row r="45" spans="1:58" s="81" customFormat="1" ht="18" customHeight="1">
      <c r="A45" s="149"/>
      <c r="B45" s="150"/>
      <c r="C45" s="261" t="s">
        <v>56</v>
      </c>
      <c r="D45" s="261"/>
      <c r="E45" s="261"/>
      <c r="F45" s="261"/>
      <c r="G45" s="261"/>
      <c r="H45" s="261"/>
      <c r="I45" s="262"/>
      <c r="J45" s="218">
        <f>IFERROR(IF(VLOOKUP(J41,EGENSKAPER_EGENDEFINERTE_VERDIER,2,FALSE)=0,VLOOKUP(J41,EGENSKAPER_DEFAULTVERDIER,2,FALSE),VLOOKUP(J41,EGENSKAPER_EGENDEFINERTE_VERDIER,2,FALSE)),0)</f>
        <v>0</v>
      </c>
      <c r="K45" s="218"/>
      <c r="L45" s="218"/>
      <c r="M45" s="152"/>
      <c r="O45" s="218">
        <f>IFERROR(IF(VLOOKUP(O41,EGENSKAPER_EGENDEFINERTE_VERDIER,2,FALSE)=0,VLOOKUP(O41,EGENSKAPER_DEFAULTVERDIER,2,FALSE),VLOOKUP(O41,EGENSKAPER_EGENDEFINERTE_VERDIER,2,FALSE)),0)</f>
        <v>0</v>
      </c>
      <c r="P45" s="218"/>
      <c r="Q45" s="218"/>
      <c r="R45" s="152"/>
      <c r="T45" s="218">
        <f>IFERROR(IF(VLOOKUP(T41,EGENSKAPER_EGENDEFINERTE_VERDIER,2,FALSE)=0,VLOOKUP(T41,EGENSKAPER_DEFAULTVERDIER,2,FALSE),VLOOKUP(T41,EGENSKAPER_EGENDEFINERTE_VERDIER,2,FALSE)),0)</f>
        <v>0</v>
      </c>
      <c r="U45" s="218"/>
      <c r="V45" s="218"/>
      <c r="W45" s="155"/>
      <c r="X45" s="151"/>
      <c r="Z45" s="218">
        <f>IFERROR(IF(VLOOKUP(Z41,EGENSKAPER_EGENDEFINERTE_VERDIER,2,FALSE)=0,VLOOKUP(Z41,EGENSKAPER_DEFAULTVERDIER,2,FALSE),VLOOKUP(Z41,EGENSKAPER_EGENDEFINERTE_VERDIER,2,FALSE)),0)</f>
        <v>0</v>
      </c>
      <c r="AA45" s="218"/>
      <c r="AB45" s="218"/>
      <c r="AC45" s="155"/>
      <c r="AD45" s="151"/>
      <c r="AF45" s="218">
        <f>IFERROR(IF(VLOOKUP(AF41,EGENSKAPER_EGENDEFINERTE_VERDIER,2,FALSE)=0,VLOOKUP(AF41,EGENSKAPER_DEFAULTVERDIER,2,FALSE),VLOOKUP(AF41,EGENSKAPER_EGENDEFINERTE_VERDIER,2,FALSE)),0)</f>
        <v>0</v>
      </c>
      <c r="AG45" s="218"/>
      <c r="AH45" s="218"/>
      <c r="AI45" s="155"/>
      <c r="AJ45" s="151"/>
      <c r="AK45" s="149"/>
      <c r="AL45" s="149"/>
      <c r="AM45" s="149"/>
      <c r="AN45" s="149"/>
      <c r="AO45" s="149"/>
      <c r="AP45" s="149"/>
      <c r="AQ45" s="149"/>
      <c r="AR45" s="149"/>
      <c r="AS45" s="149"/>
      <c r="AT45" s="149"/>
      <c r="AU45" s="149"/>
      <c r="AV45" s="149"/>
      <c r="AW45" s="149"/>
      <c r="AX45" s="149"/>
      <c r="AY45" s="149"/>
      <c r="AZ45" s="149"/>
      <c r="BA45" s="149"/>
      <c r="BB45" s="149"/>
      <c r="BC45" s="149"/>
      <c r="BD45" s="149"/>
      <c r="BE45" s="149"/>
      <c r="BF45" s="149"/>
    </row>
    <row r="46" spans="1:58" s="81" customFormat="1" ht="18" customHeight="1">
      <c r="A46" s="149"/>
      <c r="B46" s="150"/>
      <c r="C46" s="261" t="s">
        <v>60</v>
      </c>
      <c r="D46" s="261"/>
      <c r="E46" s="261"/>
      <c r="F46" s="261"/>
      <c r="G46" s="261"/>
      <c r="H46" s="261"/>
      <c r="I46" s="262"/>
      <c r="J46" s="219">
        <f>IFERROR(J44/J45,0)</f>
        <v>0</v>
      </c>
      <c r="K46" s="220"/>
      <c r="L46" s="221"/>
      <c r="M46" s="153" t="s">
        <v>17</v>
      </c>
      <c r="N46" s="162"/>
      <c r="O46" s="219">
        <f>IFERROR(O44/O45,0)</f>
        <v>0</v>
      </c>
      <c r="P46" s="220"/>
      <c r="Q46" s="221"/>
      <c r="R46" s="153" t="s">
        <v>17</v>
      </c>
      <c r="S46" s="163"/>
      <c r="T46" s="219">
        <f>IFERROR(T44/T45,0)</f>
        <v>0</v>
      </c>
      <c r="U46" s="220"/>
      <c r="V46" s="221"/>
      <c r="W46" s="153" t="s">
        <v>17</v>
      </c>
      <c r="X46" s="151"/>
      <c r="Z46" s="219">
        <f>IFERROR(Z44/Z45,0)</f>
        <v>0</v>
      </c>
      <c r="AA46" s="220"/>
      <c r="AB46" s="221"/>
      <c r="AC46" s="153" t="s">
        <v>17</v>
      </c>
      <c r="AD46" s="151"/>
      <c r="AF46" s="219">
        <f>IFERROR(AF44/AF45,0)</f>
        <v>0</v>
      </c>
      <c r="AG46" s="220"/>
      <c r="AH46" s="221"/>
      <c r="AI46" s="153" t="s">
        <v>17</v>
      </c>
      <c r="AJ46" s="151"/>
      <c r="AK46" s="149"/>
      <c r="AL46" s="149"/>
      <c r="AM46" s="149"/>
      <c r="AN46" s="149"/>
      <c r="AO46" s="149"/>
      <c r="AP46" s="149"/>
      <c r="AQ46" s="149"/>
      <c r="AR46" s="149"/>
      <c r="AS46" s="149"/>
      <c r="AT46" s="149"/>
      <c r="AU46" s="149"/>
      <c r="AV46" s="149"/>
      <c r="AW46" s="149"/>
      <c r="AX46" s="149"/>
      <c r="AY46" s="149"/>
      <c r="AZ46" s="149"/>
      <c r="BA46" s="149"/>
      <c r="BB46" s="149"/>
      <c r="BC46" s="149"/>
      <c r="BD46" s="149"/>
      <c r="BE46" s="149"/>
      <c r="BF46" s="149"/>
    </row>
    <row r="47" spans="1:58" s="81" customFormat="1" ht="18" customHeight="1">
      <c r="A47" s="149"/>
      <c r="B47" s="150"/>
      <c r="C47" s="261" t="s">
        <v>16</v>
      </c>
      <c r="D47" s="261"/>
      <c r="E47" s="261"/>
      <c r="F47" s="261"/>
      <c r="G47" s="261"/>
      <c r="H47" s="261"/>
      <c r="I47" s="262"/>
      <c r="J47" s="271">
        <f>Skjult!$J$86</f>
        <v>0</v>
      </c>
      <c r="K47" s="271"/>
      <c r="L47" s="271"/>
      <c r="M47" s="210" t="s">
        <v>180</v>
      </c>
      <c r="N47" s="251"/>
      <c r="O47" s="222">
        <f>Skjult!$J$87</f>
        <v>0</v>
      </c>
      <c r="P47" s="223"/>
      <c r="Q47" s="224"/>
      <c r="R47" s="210" t="s">
        <v>180</v>
      </c>
      <c r="S47" s="251"/>
      <c r="T47" s="222">
        <f>Skjult!J88</f>
        <v>0</v>
      </c>
      <c r="U47" s="223"/>
      <c r="V47" s="224"/>
      <c r="W47" s="210" t="s">
        <v>180</v>
      </c>
      <c r="X47" s="211"/>
      <c r="Y47" s="211"/>
      <c r="Z47" s="222">
        <f>Skjult!J89</f>
        <v>0</v>
      </c>
      <c r="AA47" s="223"/>
      <c r="AB47" s="224"/>
      <c r="AC47" s="210" t="s">
        <v>180</v>
      </c>
      <c r="AD47" s="211"/>
      <c r="AE47" s="211"/>
      <c r="AF47" s="222">
        <f>Skjult!J90</f>
        <v>0</v>
      </c>
      <c r="AG47" s="223"/>
      <c r="AH47" s="224"/>
      <c r="AI47" s="197" t="s">
        <v>180</v>
      </c>
      <c r="AJ47" s="153"/>
      <c r="AK47" s="200"/>
      <c r="AL47" s="149"/>
      <c r="AM47" s="149"/>
      <c r="AN47" s="149"/>
      <c r="AO47" s="149"/>
      <c r="AP47" s="149"/>
      <c r="AQ47" s="149"/>
      <c r="AR47" s="149"/>
      <c r="AS47" s="149"/>
      <c r="AT47" s="149"/>
      <c r="AU47" s="149"/>
      <c r="AV47" s="149"/>
      <c r="AW47" s="149"/>
      <c r="AX47" s="149"/>
      <c r="AY47" s="149"/>
      <c r="AZ47" s="149"/>
      <c r="BA47" s="149"/>
      <c r="BB47" s="149"/>
      <c r="BC47" s="149"/>
      <c r="BD47" s="149"/>
      <c r="BE47" s="149"/>
      <c r="BF47" s="149"/>
    </row>
    <row r="48" spans="1:58" s="81" customFormat="1" ht="18" customHeight="1">
      <c r="A48" s="149"/>
      <c r="B48" s="150"/>
      <c r="C48" s="261" t="s">
        <v>58</v>
      </c>
      <c r="D48" s="261"/>
      <c r="E48" s="261"/>
      <c r="F48" s="261"/>
      <c r="G48" s="261"/>
      <c r="H48" s="261"/>
      <c r="I48" s="262"/>
      <c r="J48" s="208">
        <f>J46*J47/1000</f>
        <v>0</v>
      </c>
      <c r="K48" s="208"/>
      <c r="L48" s="208"/>
      <c r="M48" s="210" t="s">
        <v>181</v>
      </c>
      <c r="N48" s="251"/>
      <c r="O48" s="208">
        <f>O46*O47/1000</f>
        <v>0</v>
      </c>
      <c r="P48" s="208"/>
      <c r="Q48" s="208"/>
      <c r="R48" s="210" t="s">
        <v>181</v>
      </c>
      <c r="S48" s="251"/>
      <c r="T48" s="208">
        <f>T46*T47/1000</f>
        <v>0</v>
      </c>
      <c r="U48" s="208"/>
      <c r="V48" s="208"/>
      <c r="W48" s="210" t="s">
        <v>181</v>
      </c>
      <c r="X48" s="211"/>
      <c r="Y48" s="211"/>
      <c r="Z48" s="208">
        <f>Z46*Z47/1000</f>
        <v>0</v>
      </c>
      <c r="AA48" s="208"/>
      <c r="AB48" s="208"/>
      <c r="AC48" s="210" t="s">
        <v>181</v>
      </c>
      <c r="AD48" s="211"/>
      <c r="AE48" s="211"/>
      <c r="AF48" s="208">
        <f>AF46*AF47/1000</f>
        <v>0</v>
      </c>
      <c r="AG48" s="208"/>
      <c r="AH48" s="208"/>
      <c r="AI48" s="197" t="s">
        <v>181</v>
      </c>
      <c r="AJ48" s="153"/>
      <c r="AK48" s="200"/>
      <c r="AL48" s="149"/>
      <c r="AM48" s="149"/>
      <c r="AN48" s="149"/>
      <c r="AO48" s="149"/>
      <c r="AP48" s="149"/>
      <c r="AQ48" s="149"/>
      <c r="AR48" s="149"/>
      <c r="AS48" s="149"/>
      <c r="AT48" s="149"/>
      <c r="AU48" s="149"/>
      <c r="AV48" s="149"/>
      <c r="AW48" s="149"/>
      <c r="AX48" s="149"/>
      <c r="AY48" s="149"/>
      <c r="AZ48" s="149"/>
      <c r="BA48" s="149"/>
      <c r="BB48" s="149"/>
      <c r="BC48" s="149"/>
      <c r="BD48" s="149"/>
      <c r="BE48" s="149"/>
      <c r="BF48" s="149"/>
    </row>
    <row r="49" spans="1:58" s="81" customFormat="1" ht="18" customHeight="1">
      <c r="A49" s="149"/>
      <c r="B49" s="150"/>
      <c r="C49" s="267" t="s">
        <v>59</v>
      </c>
      <c r="D49" s="267"/>
      <c r="E49" s="267"/>
      <c r="F49" s="267"/>
      <c r="G49" s="267"/>
      <c r="H49" s="267"/>
      <c r="I49" s="268"/>
      <c r="J49" s="209">
        <f>Skjult!$I$86</f>
        <v>0</v>
      </c>
      <c r="K49" s="209"/>
      <c r="L49" s="209"/>
      <c r="M49" s="152" t="str">
        <f>IF(J42="","--",J42)</f>
        <v>--</v>
      </c>
      <c r="N49" s="161"/>
      <c r="O49" s="209">
        <f>Skjult!$I$87</f>
        <v>0</v>
      </c>
      <c r="P49" s="209"/>
      <c r="Q49" s="209"/>
      <c r="R49" s="152" t="str">
        <f>IF(O42="","--",O42)</f>
        <v>--</v>
      </c>
      <c r="T49" s="209">
        <f>Skjult!$I$88</f>
        <v>0</v>
      </c>
      <c r="U49" s="209"/>
      <c r="V49" s="209"/>
      <c r="W49" s="152" t="str">
        <f>IF(T42="","--",T42)</f>
        <v>--</v>
      </c>
      <c r="X49" s="151"/>
      <c r="Z49" s="209">
        <f>Skjult!$I$91</f>
        <v>0</v>
      </c>
      <c r="AA49" s="209"/>
      <c r="AB49" s="209"/>
      <c r="AC49" s="152" t="str">
        <f>IF(Z42="","--",Z42)</f>
        <v>--</v>
      </c>
      <c r="AD49" s="151"/>
      <c r="AF49" s="209">
        <f>Skjult!$I$92</f>
        <v>0</v>
      </c>
      <c r="AG49" s="209"/>
      <c r="AH49" s="209"/>
      <c r="AI49" s="152" t="str">
        <f>IF(AF42="","--",AF42)</f>
        <v>--</v>
      </c>
      <c r="AJ49" s="151"/>
      <c r="AK49" s="149"/>
      <c r="AL49" s="149"/>
      <c r="AM49" s="149"/>
      <c r="AN49" s="149"/>
      <c r="AO49" s="149"/>
      <c r="AP49" s="149"/>
      <c r="AQ49" s="149"/>
      <c r="AR49" s="149"/>
      <c r="AS49" s="149"/>
      <c r="AT49" s="149"/>
      <c r="AU49" s="149"/>
      <c r="AV49" s="149"/>
      <c r="AW49" s="149"/>
      <c r="AX49" s="149"/>
      <c r="AY49" s="149"/>
      <c r="AZ49" s="149"/>
      <c r="BA49" s="149"/>
      <c r="BB49" s="149"/>
      <c r="BC49" s="149"/>
      <c r="BD49" s="149"/>
      <c r="BE49" s="149"/>
      <c r="BF49" s="149"/>
    </row>
    <row r="50" spans="1:58" s="2" customFormat="1">
      <c r="A50" s="1"/>
      <c r="B50" s="3"/>
      <c r="D50" s="5"/>
      <c r="E50" s="5"/>
      <c r="F50" s="5"/>
      <c r="G50" s="5"/>
      <c r="H50" s="5"/>
      <c r="I50" s="5"/>
      <c r="J50" s="249" t="str">
        <f>IFERROR(IF(VLOOKUP($J$41,'Metode og bakgrunnsdata'!$C$76:$F$99,2,FALSE)=0,"","Systemvirkningsgrad er justert"),"")</f>
        <v/>
      </c>
      <c r="K50" s="249"/>
      <c r="L50" s="249"/>
      <c r="M50" s="5"/>
      <c r="N50" s="5"/>
      <c r="O50" s="249" t="str">
        <f>IFERROR(IF(VLOOKUP($O$41,'Metode og bakgrunnsdata'!$C$76:$F$99,2,FALSE)=0,"","Systemvirkningsgrad er justert"),"")</f>
        <v/>
      </c>
      <c r="P50" s="249"/>
      <c r="Q50" s="249"/>
      <c r="T50" s="249" t="str">
        <f>IFERROR(IF(VLOOKUP($T$41,'Metode og bakgrunnsdata'!$C$76:$F$99,2,FALSE)=0,"","Systemvirkningsgrad er justert"),"")</f>
        <v/>
      </c>
      <c r="U50" s="249"/>
      <c r="V50" s="249"/>
      <c r="AK50" s="1"/>
      <c r="AL50" s="1"/>
      <c r="AM50" s="1"/>
      <c r="AN50" s="1"/>
      <c r="AO50" s="1"/>
      <c r="AP50" s="1"/>
      <c r="AQ50" s="1"/>
      <c r="AR50" s="1"/>
      <c r="AS50" s="1"/>
      <c r="AT50" s="1"/>
      <c r="AU50" s="1"/>
      <c r="AV50" s="1"/>
      <c r="AW50" s="1"/>
      <c r="AX50" s="1"/>
      <c r="AY50" s="1"/>
      <c r="AZ50" s="1"/>
      <c r="BA50" s="1"/>
      <c r="BB50" s="1"/>
      <c r="BC50" s="1"/>
      <c r="BD50" s="1"/>
      <c r="BE50" s="1"/>
      <c r="BF50" s="1"/>
    </row>
    <row r="51" spans="1:58" s="2" customFormat="1">
      <c r="A51" s="1"/>
      <c r="B51" s="3"/>
      <c r="D51" s="5"/>
      <c r="E51" s="5"/>
      <c r="F51" s="5"/>
      <c r="G51" s="5"/>
      <c r="H51" s="5"/>
      <c r="I51" s="5"/>
      <c r="J51" s="250" t="str">
        <f>IFERROR(IF(VLOOKUP($J$41,'Metode og bakgrunnsdata'!$C$76:$F$99,3,FALSE)=0,"","Energiinnhold er justert"),"")</f>
        <v/>
      </c>
      <c r="K51" s="250"/>
      <c r="L51" s="250"/>
      <c r="M51" s="5"/>
      <c r="N51" s="5"/>
      <c r="O51" s="250" t="str">
        <f>IFERROR(IF(VLOOKUP($O$41,'Metode og bakgrunnsdata'!$C$76:$F$99,3,FALSE)=0,"","Energiinnhold er justert"),"")</f>
        <v/>
      </c>
      <c r="P51" s="250"/>
      <c r="Q51" s="250"/>
      <c r="T51" s="250" t="str">
        <f>IFERROR(IF(VLOOKUP($T$41,'Metode og bakgrunnsdata'!$C$76:$F$99,3,FALSE)=0,"","Energiinnhold er justert"),"")</f>
        <v/>
      </c>
      <c r="U51" s="250"/>
      <c r="V51" s="250"/>
      <c r="AK51" s="1"/>
      <c r="AL51" s="1"/>
      <c r="AM51" s="1"/>
      <c r="AN51" s="1"/>
      <c r="AO51" s="1"/>
      <c r="AP51" s="1"/>
      <c r="AQ51" s="1"/>
      <c r="AR51" s="1"/>
      <c r="AS51" s="1"/>
      <c r="AT51" s="1"/>
      <c r="AU51" s="1"/>
      <c r="AV51" s="1"/>
      <c r="AW51" s="1"/>
      <c r="AX51" s="1"/>
      <c r="AY51" s="1"/>
      <c r="AZ51" s="1"/>
      <c r="BA51" s="1"/>
      <c r="BB51" s="1"/>
      <c r="BC51" s="1"/>
      <c r="BD51" s="1"/>
      <c r="BE51" s="1"/>
      <c r="BF51" s="1"/>
    </row>
    <row r="52" spans="1:58" s="2" customFormat="1">
      <c r="A52" s="1"/>
      <c r="B52" s="3"/>
      <c r="D52" s="5"/>
      <c r="E52" s="5"/>
      <c r="F52" s="5"/>
      <c r="G52" s="5"/>
      <c r="H52" s="5"/>
      <c r="I52" s="5"/>
      <c r="J52" s="250" t="str">
        <f>IFERROR(IF(VLOOKUP($J$41,'Metode og bakgrunnsdata'!$C$76:$F$99,4,FALSE)=0,"","Tetthet er justert"),"")</f>
        <v/>
      </c>
      <c r="K52" s="250"/>
      <c r="L52" s="250"/>
      <c r="M52" s="5"/>
      <c r="N52" s="5"/>
      <c r="O52" s="250" t="str">
        <f>IFERROR(IF(VLOOKUP($O$41,'Metode og bakgrunnsdata'!$C$76:$F$99,4,FALSE)=0,"","Tetthet er justert"),"")</f>
        <v/>
      </c>
      <c r="P52" s="250"/>
      <c r="Q52" s="250"/>
      <c r="T52" s="250" t="str">
        <f>IFERROR(IF(VLOOKUP($T$41,'Metode og bakgrunnsdata'!$C$76:$F$99,4,FALSE)=0,"","Tetthet er justert"),"")</f>
        <v/>
      </c>
      <c r="U52" s="250"/>
      <c r="V52" s="250"/>
      <c r="AK52" s="1"/>
      <c r="AL52" s="1"/>
      <c r="AM52" s="1"/>
      <c r="AN52" s="1"/>
      <c r="AO52" s="1"/>
      <c r="AP52" s="1"/>
      <c r="AQ52" s="1"/>
      <c r="AR52" s="1"/>
      <c r="AS52" s="1"/>
      <c r="AT52" s="1"/>
      <c r="AU52" s="1"/>
      <c r="AV52" s="1"/>
      <c r="AW52" s="1"/>
      <c r="AX52" s="1"/>
      <c r="AY52" s="1"/>
      <c r="AZ52" s="1"/>
      <c r="BA52" s="1"/>
      <c r="BB52" s="1"/>
      <c r="BC52" s="1"/>
      <c r="BD52" s="1"/>
      <c r="BE52" s="1"/>
      <c r="BF52" s="1"/>
    </row>
    <row r="53" spans="1:58" s="2" customFormat="1">
      <c r="A53" s="1"/>
      <c r="B53" s="3"/>
      <c r="C53" s="14" t="s">
        <v>129</v>
      </c>
      <c r="D53" s="6"/>
      <c r="U53" s="6"/>
      <c r="V53" s="6"/>
      <c r="W53" s="6"/>
      <c r="X53" s="6"/>
      <c r="Y53" s="6"/>
      <c r="AK53" s="1"/>
      <c r="AL53" s="1"/>
      <c r="AM53" s="1"/>
      <c r="AN53" s="1"/>
      <c r="AO53" s="1"/>
      <c r="AP53" s="1"/>
      <c r="AQ53" s="1"/>
      <c r="AR53" s="1"/>
      <c r="AS53" s="1"/>
      <c r="AT53" s="1"/>
      <c r="AU53" s="1"/>
      <c r="AV53" s="1"/>
      <c r="AW53" s="1"/>
      <c r="AX53" s="1"/>
      <c r="AY53" s="1"/>
      <c r="AZ53" s="1"/>
      <c r="BA53" s="1"/>
      <c r="BB53" s="1"/>
      <c r="BC53" s="1"/>
      <c r="BD53" s="1"/>
      <c r="BE53" s="1"/>
      <c r="BF53" s="1"/>
    </row>
    <row r="54" spans="1:58" s="2" customFormat="1">
      <c r="A54" s="1"/>
      <c r="B54" s="3"/>
      <c r="D54" s="6"/>
      <c r="U54" s="6"/>
      <c r="V54" s="6"/>
      <c r="W54" s="6"/>
      <c r="X54" s="6"/>
      <c r="Y54" s="6"/>
      <c r="AK54" s="1"/>
      <c r="AL54" s="1"/>
      <c r="AM54" s="1"/>
      <c r="AN54" s="1"/>
      <c r="AO54" s="1"/>
      <c r="AP54" s="1"/>
      <c r="AQ54" s="1"/>
      <c r="AR54" s="1"/>
      <c r="AS54" s="1"/>
      <c r="AT54" s="1"/>
      <c r="AU54" s="1"/>
      <c r="AV54" s="1"/>
      <c r="AW54" s="1"/>
      <c r="AX54" s="1"/>
      <c r="AY54" s="1"/>
      <c r="AZ54" s="1"/>
      <c r="BA54" s="1"/>
      <c r="BB54" s="1"/>
      <c r="BC54" s="1"/>
      <c r="BD54" s="1"/>
      <c r="BE54" s="1"/>
      <c r="BF54" s="1"/>
    </row>
    <row r="55" spans="1:58" s="2" customFormat="1" ht="15" customHeight="1">
      <c r="A55" s="1"/>
      <c r="B55" s="3"/>
      <c r="D55" s="6"/>
      <c r="J55" s="113" t="str">
        <f>IF(IFERROR(MATCH(FALSE,Skjult!$D$132:$D$136,0),0)&gt;0,"ERROR","")</f>
        <v>ERROR</v>
      </c>
      <c r="K55" s="244" t="str">
        <f>IFERROR(VLOOKUP(FALSE,Skjult!$D$132:$E$137,2,FALSE),"")</f>
        <v>Det er ikke skrevet nok data for alle valgte energivarer. Energivare, enhet og forbruk må fylles for hver energivare valgt. Vennligst sjekk kolonnene J, O og T, Z og AF,  eller endre antall energivarer i H19 og H20</v>
      </c>
      <c r="L55" s="244"/>
      <c r="M55" s="244"/>
      <c r="N55" s="244"/>
      <c r="O55" s="244"/>
      <c r="P55" s="244"/>
      <c r="Q55" s="244"/>
      <c r="R55" s="244"/>
      <c r="S55" s="244"/>
      <c r="T55" s="244"/>
      <c r="U55" s="244"/>
      <c r="V55" s="245"/>
      <c r="W55" s="6"/>
      <c r="X55" s="6"/>
      <c r="Y55" s="6"/>
      <c r="AK55" s="1"/>
      <c r="AL55" s="1"/>
      <c r="AM55" s="1"/>
      <c r="AN55" s="1"/>
      <c r="AO55" s="1"/>
      <c r="AP55" s="1"/>
      <c r="AQ55" s="1"/>
      <c r="AR55" s="1"/>
      <c r="AS55" s="1"/>
      <c r="AT55" s="1"/>
      <c r="AU55" s="1"/>
      <c r="AV55" s="1"/>
      <c r="AW55" s="1"/>
      <c r="AX55" s="1"/>
      <c r="AY55" s="1"/>
      <c r="AZ55" s="1"/>
      <c r="BA55" s="1"/>
      <c r="BB55" s="1"/>
      <c r="BC55" s="1"/>
      <c r="BD55" s="1"/>
      <c r="BE55" s="1"/>
      <c r="BF55" s="1"/>
    </row>
    <row r="56" spans="1:58" s="29" customFormat="1" ht="22.5" customHeight="1">
      <c r="A56" s="40"/>
      <c r="B56" s="41"/>
      <c r="D56" s="39"/>
      <c r="J56" s="114"/>
      <c r="K56" s="246"/>
      <c r="L56" s="246"/>
      <c r="M56" s="246"/>
      <c r="N56" s="246"/>
      <c r="O56" s="246"/>
      <c r="P56" s="246"/>
      <c r="Q56" s="246"/>
      <c r="R56" s="246"/>
      <c r="S56" s="246"/>
      <c r="T56" s="246"/>
      <c r="U56" s="246"/>
      <c r="V56" s="247"/>
      <c r="Z56" s="2"/>
      <c r="AA56" s="2"/>
      <c r="AB56" s="2"/>
      <c r="AC56" s="2"/>
      <c r="AD56" s="2"/>
      <c r="AE56" s="2"/>
      <c r="AF56" s="2"/>
      <c r="AG56" s="2"/>
      <c r="AH56" s="2"/>
      <c r="AI56" s="2"/>
      <c r="AJ56" s="2"/>
      <c r="AK56" s="40"/>
      <c r="AL56" s="40"/>
      <c r="AM56" s="40"/>
      <c r="AN56" s="40"/>
      <c r="AO56" s="40"/>
      <c r="AP56" s="40"/>
      <c r="AQ56" s="40"/>
      <c r="AR56" s="40"/>
      <c r="AS56" s="40"/>
      <c r="AT56" s="40"/>
      <c r="AU56" s="40"/>
      <c r="AV56" s="40"/>
      <c r="AW56" s="40"/>
      <c r="AX56" s="40"/>
      <c r="AY56" s="40"/>
      <c r="AZ56" s="40"/>
      <c r="BA56" s="40"/>
      <c r="BB56" s="40"/>
      <c r="BC56" s="40"/>
      <c r="BD56" s="40"/>
      <c r="BE56" s="40"/>
      <c r="BF56" s="40"/>
    </row>
    <row r="57" spans="1:58" s="2" customFormat="1">
      <c r="A57" s="1"/>
      <c r="B57" s="3"/>
      <c r="AK57" s="1"/>
      <c r="AL57" s="1"/>
      <c r="AM57" s="1"/>
      <c r="AN57" s="1"/>
      <c r="AO57" s="1"/>
      <c r="AP57" s="1"/>
      <c r="AQ57" s="1"/>
      <c r="AR57" s="1"/>
      <c r="AS57" s="1"/>
      <c r="AT57" s="1"/>
      <c r="AU57" s="1"/>
      <c r="AV57" s="1"/>
      <c r="AW57" s="1"/>
      <c r="AX57" s="1"/>
      <c r="AY57" s="1"/>
      <c r="AZ57" s="1"/>
      <c r="BA57" s="1"/>
      <c r="BB57" s="1"/>
      <c r="BC57" s="1"/>
      <c r="BD57" s="1"/>
      <c r="BE57" s="1"/>
      <c r="BF57" s="1"/>
    </row>
    <row r="58" spans="1:58" s="2" customFormat="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row>
    <row r="59" spans="1:58" s="2" customFormat="1" ht="22.5" customHeight="1">
      <c r="A59" s="1"/>
      <c r="B59" s="3"/>
      <c r="C59" s="171" t="s">
        <v>15</v>
      </c>
      <c r="D59" s="5"/>
      <c r="E59" s="5"/>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row>
    <row r="60" spans="1:58" s="2" customFormat="1">
      <c r="A60" s="1"/>
      <c r="B60" s="3"/>
      <c r="C60" s="5"/>
      <c r="D60" s="5"/>
      <c r="E60" s="5"/>
      <c r="F60" s="5"/>
      <c r="G60" s="5"/>
      <c r="H60" s="5"/>
      <c r="I60" s="5"/>
      <c r="J60" s="5"/>
      <c r="K60" s="5"/>
      <c r="L60" s="5"/>
      <c r="M60" s="5"/>
      <c r="N60" s="5"/>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row>
    <row r="61" spans="1:58" s="2" customFormat="1">
      <c r="A61" s="1"/>
      <c r="B61" s="3"/>
      <c r="C61" s="5"/>
      <c r="D61" s="5"/>
      <c r="E61" s="5"/>
      <c r="F61" s="5"/>
      <c r="G61" s="5"/>
      <c r="H61" s="5"/>
      <c r="I61" s="61"/>
      <c r="J61" s="5"/>
      <c r="K61" s="5"/>
      <c r="L61" s="5"/>
      <c r="M61" s="5"/>
      <c r="N61" s="5"/>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row>
    <row r="62" spans="1:58" s="2" customFormat="1" ht="15.6">
      <c r="A62" s="1"/>
      <c r="B62" s="3"/>
      <c r="H62" s="30" t="s">
        <v>226</v>
      </c>
      <c r="K62" s="148" t="s">
        <v>227</v>
      </c>
      <c r="N62" s="148" t="s">
        <v>228</v>
      </c>
      <c r="Q62" s="148" t="s">
        <v>142</v>
      </c>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row>
    <row r="63" spans="1:58" s="2" customFormat="1" ht="15.6">
      <c r="A63" s="1"/>
      <c r="B63" s="3"/>
      <c r="D63" s="252" t="s">
        <v>12</v>
      </c>
      <c r="E63" s="252"/>
      <c r="F63" s="252"/>
      <c r="G63" s="253">
        <f>SUMPRODUCT(Skjult!$G$76:$G$80,Skjult!$I$76:$I$80)/1000000</f>
        <v>0</v>
      </c>
      <c r="H63" s="253"/>
      <c r="I63" s="253"/>
      <c r="J63" s="248">
        <f>SUM(Skjult!$J$76*Skjult!$I$76*Skjult!$G$76,Skjult!$J$77*Skjult!$I$77*Skjult!$G$77,Skjult!$J$78*Skjult!$I$78*Skjult!$G$78,Skjult!$J$79*Skjult!$I$79*Skjult!$G$79,Skjult!$J$80*Skjult!$I$80*Skjult!$G$80)/1000000</f>
        <v>0</v>
      </c>
      <c r="K63" s="248"/>
      <c r="L63" s="248"/>
      <c r="M63" s="248">
        <f>SUM(Skjult!$K$76*Skjult!$I$76*Skjult!$G$76,Skjult!$K$77*Skjult!$I$77*Skjult!$G$77,Skjult!$K$78*Skjult!$I$78*Skjult!$G$78,Skjult!$K$79*Skjult!$I$79*Skjult!$G$79,Skjult!$K$80*Skjult!$I$80*Skjult!$G$80)/1000000</f>
        <v>0</v>
      </c>
      <c r="N63" s="248"/>
      <c r="O63" s="248"/>
      <c r="P63" s="248">
        <f>SUM(Skjult!$L$76*Skjult!$I$76*Skjult!$G$76,Skjult!$L$77*Skjult!$I$77*Skjult!$G$77,Skjult!$L$78*Skjult!$I$78*Skjult!$G$78,Skjult!$L$79*Skjult!$I$79*Skjult!$G$79,Skjult!$L$80*Skjult!$I$80*Skjult!$G$80)/1000000</f>
        <v>0</v>
      </c>
      <c r="Q63" s="248"/>
      <c r="R63" s="248"/>
      <c r="S63" s="2" t="s">
        <v>225</v>
      </c>
      <c r="T63" s="19"/>
      <c r="U63" s="19"/>
      <c r="V63" s="19"/>
      <c r="W63" s="196"/>
      <c r="X63" s="196"/>
      <c r="Y63" s="1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row>
    <row r="64" spans="1:58" s="2" customFormat="1" ht="15.6">
      <c r="A64" s="1"/>
      <c r="B64" s="3"/>
      <c r="D64" s="252" t="s">
        <v>4</v>
      </c>
      <c r="E64" s="252"/>
      <c r="F64" s="252"/>
      <c r="G64" s="253">
        <f>SUMPRODUCT(Skjult!$H$86:$H$90,Skjult!$J$86:$J$90)/1000000</f>
        <v>0</v>
      </c>
      <c r="H64" s="253"/>
      <c r="I64" s="253"/>
      <c r="J64" s="248">
        <f>SUM(Skjult!$J$86*Skjult!$K$86*Skjult!$H$86,Skjult!$J$87*Skjult!$K$87*Skjult!$H$87,Skjult!$J$88*Skjult!$K$88*Skjult!$H$88,Skjult!$J$89*Skjult!$K$89*Skjult!$H$89,Skjult!$J$90*Skjult!$K$90*Skjult!$H$90)/1000000</f>
        <v>0</v>
      </c>
      <c r="K64" s="248"/>
      <c r="L64" s="248"/>
      <c r="M64" s="248">
        <f>SUM(Skjult!$J$86*Skjult!$L$86*Skjult!$H$86,Skjult!$J$87*Skjult!$L$87*Skjult!$H$87,Skjult!$J$88*Skjult!$L$88*Skjult!$H$88,Skjult!$J$89*Skjult!$L$89*Skjult!$H$89,Skjult!$J$90*Skjult!$L$90*Skjult!$H$90)/1000000</f>
        <v>0</v>
      </c>
      <c r="N64" s="248"/>
      <c r="O64" s="248"/>
      <c r="P64" s="248">
        <f>SUM(Skjult!$J$86*Skjult!$M$86*Skjult!$H$86,Skjult!$J$87*Skjult!$M$87*Skjult!$H$87,Skjult!$J$88*Skjult!$M$88*Skjult!$H$88,Skjult!$J$89*Skjult!$M$89*Skjult!$H$89,Skjult!$J$90*Skjult!$M$90*Skjult!$H$90)/1000000</f>
        <v>0</v>
      </c>
      <c r="Q64" s="248"/>
      <c r="R64" s="248"/>
      <c r="S64" s="2" t="s">
        <v>225</v>
      </c>
      <c r="T64" s="19"/>
      <c r="U64" s="19"/>
      <c r="V64" s="19"/>
      <c r="W64" s="196"/>
      <c r="X64" s="196"/>
      <c r="Y64" s="1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row>
    <row r="65" spans="1:16384" s="2" customFormat="1" ht="15.6">
      <c r="A65" s="1"/>
      <c r="B65" s="3"/>
      <c r="D65" s="252" t="s">
        <v>5</v>
      </c>
      <c r="E65" s="252"/>
      <c r="F65" s="252"/>
      <c r="G65" s="253">
        <f>G63-G64</f>
        <v>0</v>
      </c>
      <c r="H65" s="253"/>
      <c r="I65" s="253"/>
      <c r="J65" s="248">
        <f>J63-J64</f>
        <v>0</v>
      </c>
      <c r="K65" s="248"/>
      <c r="L65" s="248"/>
      <c r="M65" s="248">
        <f>M63-M64</f>
        <v>0</v>
      </c>
      <c r="N65" s="248"/>
      <c r="O65" s="248"/>
      <c r="P65" s="248">
        <f>P63-P64</f>
        <v>0</v>
      </c>
      <c r="Q65" s="248"/>
      <c r="R65" s="248"/>
      <c r="S65" s="2" t="s">
        <v>225</v>
      </c>
      <c r="T65" s="19"/>
      <c r="U65" s="19"/>
      <c r="V65" s="19"/>
      <c r="W65" s="196"/>
      <c r="X65" s="196"/>
      <c r="Y65" s="1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row>
    <row r="66" spans="1:16384" s="2" customFormat="1">
      <c r="A66" s="1"/>
      <c r="B66" s="3"/>
      <c r="D66" s="6"/>
      <c r="E66" s="6"/>
      <c r="F66" s="6"/>
      <c r="G66" s="6"/>
      <c r="H66" s="6"/>
      <c r="W66" s="1"/>
      <c r="X66" s="1"/>
      <c r="Y66" s="1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row>
    <row r="67" spans="1:16384" s="2" customFormat="1">
      <c r="A67" s="1"/>
      <c r="B67" s="3"/>
      <c r="D67" s="6"/>
      <c r="F67" s="9"/>
      <c r="G67" s="10" t="s">
        <v>13</v>
      </c>
      <c r="H67" s="9"/>
      <c r="W67" s="1"/>
      <c r="X67" s="1"/>
      <c r="Y67" s="1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row>
    <row r="68" spans="1:16384" s="2" customFormat="1">
      <c r="A68" s="1"/>
      <c r="B68" s="3"/>
      <c r="F68" s="9"/>
      <c r="G68" s="10" t="s">
        <v>260</v>
      </c>
      <c r="H68" s="9"/>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row>
    <row r="69" spans="1:16384" s="2" customFormat="1" ht="23.25" customHeight="1">
      <c r="A69" s="1"/>
      <c r="B69" s="3"/>
      <c r="F69" s="9"/>
      <c r="G69" s="10"/>
      <c r="H69" s="9"/>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row>
    <row r="70" spans="1:16384" s="2" customFormat="1">
      <c r="A70" s="1"/>
      <c r="B70" s="1"/>
      <c r="C70" s="1"/>
      <c r="D70" s="1"/>
      <c r="E70" s="1"/>
      <c r="F70" s="1"/>
      <c r="G70" s="1"/>
      <c r="H70" s="1"/>
      <c r="I70" s="1"/>
      <c r="J70" s="1"/>
      <c r="K70" s="1"/>
      <c r="L70" s="1"/>
      <c r="M70" s="1"/>
      <c r="N70" s="1"/>
      <c r="O70" s="1"/>
      <c r="P70" s="1"/>
      <c r="Q70" s="1"/>
      <c r="R70" s="1"/>
      <c r="S70" s="1"/>
      <c r="T70" s="1"/>
      <c r="U70" s="1"/>
      <c r="V70" s="1"/>
      <c r="W70" s="1"/>
      <c r="X70" s="1"/>
      <c r="Y70" s="1"/>
      <c r="Z70" s="11"/>
      <c r="AA70" s="11"/>
      <c r="AB70" s="11"/>
      <c r="AC70" s="11"/>
      <c r="AD70" s="11"/>
      <c r="AE70" s="11"/>
      <c r="AF70" s="11"/>
      <c r="AG70" s="11"/>
      <c r="AH70" s="1"/>
      <c r="AI70" s="1"/>
      <c r="AJ70" s="1"/>
      <c r="AK70" s="1"/>
      <c r="AL70" s="1"/>
      <c r="AM70" s="1"/>
      <c r="AN70" s="1"/>
      <c r="AO70" s="1"/>
      <c r="AP70" s="1"/>
      <c r="AQ70" s="1"/>
      <c r="AR70" s="1"/>
      <c r="AS70" s="1"/>
      <c r="AT70" s="1"/>
      <c r="AU70" s="1"/>
      <c r="AV70" s="1"/>
      <c r="AW70" s="1"/>
      <c r="AX70" s="1"/>
      <c r="AY70" s="1"/>
      <c r="AZ70" s="1"/>
      <c r="BA70" s="1"/>
      <c r="BB70" s="1"/>
      <c r="BC70" s="1"/>
      <c r="BD70" s="1"/>
      <c r="BE70" s="1"/>
      <c r="BF70" s="1"/>
    </row>
    <row r="71" spans="1:16384" s="2" customFormat="1" ht="17.25" customHeight="1">
      <c r="A71" s="1"/>
      <c r="B71" s="3"/>
      <c r="C71" s="263" t="s">
        <v>261</v>
      </c>
      <c r="D71" s="263"/>
      <c r="E71" s="263"/>
      <c r="F71" s="263"/>
      <c r="G71" s="263"/>
      <c r="H71" s="263"/>
      <c r="I71" s="263"/>
      <c r="J71" s="263"/>
      <c r="K71" s="263"/>
      <c r="L71" s="263"/>
      <c r="M71" s="263"/>
      <c r="N71" s="1"/>
      <c r="O71" s="171" t="s">
        <v>7</v>
      </c>
      <c r="W71" s="1"/>
      <c r="X71" s="1"/>
      <c r="Y71" s="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6"/>
      <c r="BH71" s="6"/>
      <c r="BI71" s="6"/>
      <c r="BJ71" s="6"/>
      <c r="BK71" s="6"/>
      <c r="BL71" s="6"/>
      <c r="BM71" s="6"/>
      <c r="BN71" s="6"/>
      <c r="BO71" s="6"/>
      <c r="BP71" s="6"/>
      <c r="BQ71" s="6"/>
      <c r="BR71" s="6"/>
      <c r="BS71" s="6"/>
      <c r="BT71" s="6"/>
      <c r="BU71" s="6"/>
      <c r="BV71" s="6"/>
      <c r="BW71" s="6"/>
      <c r="BX71" s="6"/>
      <c r="BY71" s="6"/>
      <c r="BZ71" s="6"/>
      <c r="CA71" s="6"/>
      <c r="CB71" s="6"/>
      <c r="CC71" s="6"/>
      <c r="CD71" s="6"/>
      <c r="CE71" s="6"/>
      <c r="CF71" s="6"/>
      <c r="CG71" s="6"/>
      <c r="CH71" s="6"/>
      <c r="CI71" s="6"/>
      <c r="CJ71" s="6"/>
      <c r="CK71" s="6"/>
      <c r="CL71" s="6"/>
      <c r="CM71" s="6"/>
      <c r="CN71" s="6"/>
      <c r="CO71" s="6"/>
      <c r="CP71" s="6"/>
      <c r="CQ71" s="6"/>
      <c r="CR71" s="6"/>
      <c r="CS71" s="6"/>
      <c r="CT71" s="6"/>
      <c r="CU71" s="6"/>
      <c r="CV71" s="6"/>
      <c r="CW71" s="6"/>
      <c r="CX71" s="6"/>
      <c r="CY71" s="6"/>
      <c r="CZ71" s="6"/>
      <c r="DA71" s="6"/>
      <c r="DB71" s="6"/>
      <c r="DC71" s="6"/>
      <c r="DD71" s="6"/>
      <c r="DE71" s="6"/>
      <c r="DF71" s="6"/>
      <c r="DG71" s="6"/>
      <c r="DH71" s="6"/>
      <c r="DI71" s="6"/>
      <c r="DJ71" s="6"/>
      <c r="DK71" s="6"/>
      <c r="DL71" s="6"/>
      <c r="DM71" s="6"/>
      <c r="DN71" s="6"/>
      <c r="DO71" s="6"/>
      <c r="DP71" s="6"/>
      <c r="DQ71" s="6"/>
      <c r="DR71" s="6"/>
      <c r="DS71" s="6"/>
      <c r="DT71" s="6"/>
      <c r="DU71" s="6"/>
      <c r="DV71" s="6"/>
      <c r="DW71" s="6"/>
      <c r="DX71" s="6"/>
      <c r="DY71" s="6"/>
      <c r="DZ71" s="6"/>
      <c r="EA71" s="6"/>
      <c r="EB71" s="6"/>
      <c r="EC71" s="6"/>
      <c r="ED71" s="6"/>
      <c r="EE71" s="6"/>
      <c r="EF71" s="6"/>
      <c r="EG71" s="6"/>
      <c r="EH71" s="6"/>
      <c r="EI71" s="6"/>
      <c r="EJ71" s="6"/>
      <c r="EK71" s="6"/>
      <c r="EL71" s="6"/>
      <c r="EM71" s="6"/>
      <c r="EN71" s="6"/>
      <c r="EO71" s="6"/>
      <c r="EP71" s="6"/>
      <c r="EQ71" s="6"/>
      <c r="ER71" s="6"/>
      <c r="ES71" s="6"/>
      <c r="ET71" s="6"/>
      <c r="EU71" s="6"/>
      <c r="EV71" s="6"/>
      <c r="EW71" s="6"/>
      <c r="EX71" s="6"/>
      <c r="EY71" s="6"/>
      <c r="EZ71" s="6"/>
      <c r="FA71" s="6"/>
      <c r="FB71" s="6"/>
      <c r="FC71" s="6"/>
      <c r="FD71" s="6"/>
      <c r="FE71" s="6"/>
      <c r="FF71" s="6"/>
      <c r="FG71" s="6"/>
      <c r="FH71" s="6"/>
      <c r="FI71" s="6"/>
      <c r="FJ71" s="6"/>
      <c r="FK71" s="6"/>
      <c r="FL71" s="6"/>
      <c r="FM71" s="6"/>
      <c r="FN71" s="6"/>
      <c r="FO71" s="6"/>
      <c r="FP71" s="6"/>
      <c r="FQ71" s="6"/>
      <c r="FR71" s="6"/>
      <c r="FS71" s="6"/>
      <c r="FT71" s="6"/>
      <c r="FU71" s="6"/>
      <c r="FV71" s="6"/>
      <c r="FW71" s="6"/>
      <c r="FX71" s="6"/>
      <c r="FY71" s="6"/>
      <c r="FZ71" s="6"/>
      <c r="GA71" s="6"/>
      <c r="GB71" s="6"/>
      <c r="GC71" s="6"/>
      <c r="GD71" s="6"/>
      <c r="GE71" s="6"/>
      <c r="GF71" s="6"/>
      <c r="GG71" s="6"/>
      <c r="GH71" s="6"/>
      <c r="GI71" s="6"/>
      <c r="GJ71" s="6"/>
      <c r="GK71" s="6"/>
      <c r="GL71" s="6"/>
      <c r="GM71" s="6"/>
      <c r="GN71" s="6"/>
      <c r="GO71" s="6"/>
      <c r="GP71" s="6"/>
      <c r="GQ71" s="6"/>
      <c r="GR71" s="6"/>
      <c r="GS71" s="6"/>
      <c r="GT71" s="6"/>
      <c r="GU71" s="6"/>
      <c r="GV71" s="6"/>
      <c r="GW71" s="6"/>
      <c r="GX71" s="6"/>
      <c r="GY71" s="6"/>
      <c r="GZ71" s="6"/>
      <c r="HA71" s="6"/>
      <c r="HB71" s="6"/>
      <c r="HC71" s="6"/>
      <c r="HD71" s="6"/>
      <c r="HE71" s="6"/>
      <c r="HF71" s="6"/>
      <c r="HG71" s="6"/>
      <c r="HH71" s="6"/>
      <c r="HI71" s="6"/>
      <c r="HJ71" s="6"/>
      <c r="HK71" s="6"/>
      <c r="HL71" s="6"/>
      <c r="HM71" s="6"/>
      <c r="HN71" s="6"/>
      <c r="HO71" s="6"/>
      <c r="HP71" s="6"/>
      <c r="HQ71" s="6"/>
      <c r="HR71" s="6"/>
      <c r="HS71" s="6"/>
      <c r="HT71" s="6"/>
      <c r="HU71" s="6"/>
      <c r="HV71" s="6"/>
      <c r="HW71" s="6"/>
      <c r="HX71" s="6"/>
      <c r="HY71" s="6"/>
      <c r="HZ71" s="6"/>
      <c r="IA71" s="6"/>
      <c r="IB71" s="6"/>
      <c r="IC71" s="6"/>
      <c r="ID71" s="6"/>
      <c r="IE71" s="6"/>
      <c r="IF71" s="6"/>
      <c r="IG71" s="6"/>
      <c r="IH71" s="6"/>
      <c r="II71" s="6"/>
      <c r="IJ71" s="6"/>
      <c r="IK71" s="6"/>
      <c r="IL71" s="6"/>
      <c r="IM71" s="6"/>
      <c r="IN71" s="6"/>
      <c r="IO71" s="6"/>
      <c r="IP71" s="6"/>
      <c r="IQ71" s="6"/>
      <c r="IR71" s="6"/>
      <c r="IS71" s="6"/>
      <c r="IT71" s="6"/>
      <c r="IU71" s="6"/>
      <c r="IV71" s="6"/>
      <c r="IW71" s="6"/>
      <c r="IX71" s="6"/>
      <c r="IY71" s="6"/>
      <c r="IZ71" s="6"/>
      <c r="JA71" s="6"/>
      <c r="JB71" s="6"/>
      <c r="JC71" s="6"/>
      <c r="JD71" s="6"/>
      <c r="JE71" s="6"/>
      <c r="JF71" s="6"/>
      <c r="JG71" s="6"/>
      <c r="JH71" s="6"/>
      <c r="JI71" s="6"/>
      <c r="JJ71" s="6"/>
      <c r="JK71" s="6"/>
      <c r="JL71" s="6"/>
      <c r="JM71" s="6"/>
      <c r="JN71" s="6"/>
      <c r="JO71" s="6"/>
      <c r="JP71" s="6"/>
      <c r="JQ71" s="6"/>
      <c r="JR71" s="6"/>
      <c r="JS71" s="6"/>
      <c r="JT71" s="6"/>
      <c r="JU71" s="6"/>
      <c r="JV71" s="6"/>
      <c r="JW71" s="6"/>
      <c r="JX71" s="6"/>
      <c r="JY71" s="6"/>
      <c r="JZ71" s="6"/>
      <c r="KA71" s="6"/>
      <c r="KB71" s="6"/>
      <c r="KC71" s="6"/>
      <c r="KD71" s="6"/>
      <c r="KE71" s="6"/>
      <c r="KF71" s="6"/>
      <c r="KG71" s="6"/>
      <c r="KH71" s="6"/>
      <c r="KI71" s="6"/>
      <c r="KJ71" s="6"/>
      <c r="KK71" s="6"/>
      <c r="KL71" s="6"/>
      <c r="KM71" s="6"/>
      <c r="KN71" s="6"/>
      <c r="KO71" s="6"/>
      <c r="KP71" s="6"/>
      <c r="KQ71" s="6"/>
      <c r="KR71" s="6"/>
      <c r="KS71" s="6"/>
      <c r="KT71" s="6"/>
      <c r="KU71" s="6"/>
      <c r="KV71" s="6"/>
      <c r="KW71" s="6"/>
      <c r="KX71" s="6"/>
      <c r="KY71" s="6"/>
      <c r="KZ71" s="6"/>
      <c r="LA71" s="6"/>
      <c r="LB71" s="6"/>
      <c r="LC71" s="6"/>
      <c r="LD71" s="6"/>
      <c r="LE71" s="6"/>
      <c r="LF71" s="6"/>
      <c r="LG71" s="6"/>
      <c r="LH71" s="6"/>
      <c r="LI71" s="6"/>
      <c r="LJ71" s="6"/>
      <c r="LK71" s="6"/>
      <c r="LL71" s="6"/>
      <c r="LM71" s="6"/>
      <c r="LN71" s="6"/>
      <c r="LO71" s="6"/>
      <c r="LP71" s="6"/>
      <c r="LQ71" s="6"/>
      <c r="LR71" s="6"/>
      <c r="LS71" s="6"/>
      <c r="LT71" s="6"/>
      <c r="LU71" s="6"/>
      <c r="LV71" s="6"/>
      <c r="LW71" s="6"/>
      <c r="LX71" s="6"/>
      <c r="LY71" s="6"/>
      <c r="LZ71" s="6"/>
      <c r="MA71" s="6"/>
      <c r="MB71" s="6"/>
      <c r="MC71" s="6"/>
      <c r="MD71" s="6"/>
      <c r="ME71" s="6"/>
      <c r="MF71" s="6"/>
      <c r="MG71" s="6"/>
      <c r="MH71" s="6"/>
      <c r="MI71" s="6"/>
      <c r="MJ71" s="6"/>
      <c r="MK71" s="6"/>
      <c r="ML71" s="6"/>
      <c r="MM71" s="6"/>
      <c r="MN71" s="6"/>
      <c r="MO71" s="6"/>
      <c r="MP71" s="6"/>
      <c r="MQ71" s="6"/>
      <c r="MR71" s="6"/>
      <c r="MS71" s="6"/>
      <c r="MT71" s="6"/>
      <c r="MU71" s="6"/>
      <c r="MV71" s="6"/>
      <c r="MW71" s="6"/>
      <c r="MX71" s="6"/>
      <c r="MY71" s="6"/>
      <c r="MZ71" s="6"/>
      <c r="NA71" s="6"/>
      <c r="NB71" s="6"/>
      <c r="NC71" s="6"/>
      <c r="ND71" s="6"/>
      <c r="NE71" s="6"/>
      <c r="NF71" s="6"/>
      <c r="NG71" s="6"/>
      <c r="NH71" s="6"/>
      <c r="NI71" s="6"/>
      <c r="NJ71" s="6"/>
      <c r="NK71" s="6"/>
      <c r="NL71" s="6"/>
      <c r="NM71" s="6"/>
      <c r="NN71" s="6"/>
      <c r="NO71" s="6"/>
      <c r="NP71" s="6"/>
      <c r="NQ71" s="6"/>
      <c r="NR71" s="6"/>
      <c r="NS71" s="6"/>
      <c r="NT71" s="6"/>
      <c r="NU71" s="6"/>
      <c r="NV71" s="6"/>
      <c r="NW71" s="6"/>
      <c r="NX71" s="6"/>
      <c r="NY71" s="6"/>
      <c r="NZ71" s="6"/>
      <c r="OA71" s="6"/>
      <c r="OB71" s="6"/>
      <c r="OC71" s="6"/>
      <c r="OD71" s="6"/>
      <c r="OE71" s="6"/>
      <c r="OF71" s="6"/>
      <c r="OG71" s="6"/>
      <c r="OH71" s="6"/>
      <c r="OI71" s="6"/>
      <c r="OJ71" s="6"/>
      <c r="OK71" s="6"/>
      <c r="OL71" s="6"/>
      <c r="OM71" s="6"/>
      <c r="ON71" s="6"/>
      <c r="OO71" s="6"/>
      <c r="OP71" s="6"/>
      <c r="OQ71" s="6"/>
      <c r="OR71" s="6"/>
      <c r="OS71" s="6"/>
      <c r="OT71" s="6"/>
      <c r="OU71" s="6"/>
      <c r="OV71" s="6"/>
      <c r="OW71" s="6"/>
      <c r="OX71" s="6"/>
      <c r="OY71" s="6"/>
      <c r="OZ71" s="6"/>
      <c r="PA71" s="6"/>
      <c r="PB71" s="6"/>
      <c r="PC71" s="6"/>
      <c r="PD71" s="6"/>
      <c r="PE71" s="6"/>
      <c r="PF71" s="6"/>
      <c r="PG71" s="6"/>
      <c r="PH71" s="6"/>
      <c r="PI71" s="6"/>
      <c r="PJ71" s="6"/>
      <c r="PK71" s="6"/>
      <c r="PL71" s="6"/>
      <c r="PM71" s="6"/>
      <c r="PN71" s="6"/>
      <c r="PO71" s="6"/>
      <c r="PP71" s="6"/>
      <c r="PQ71" s="6"/>
      <c r="PR71" s="6"/>
      <c r="PS71" s="6"/>
      <c r="PT71" s="6"/>
      <c r="PU71" s="6"/>
      <c r="PV71" s="6"/>
      <c r="PW71" s="6"/>
      <c r="PX71" s="6"/>
      <c r="PY71" s="6"/>
      <c r="PZ71" s="6"/>
      <c r="QA71" s="6"/>
      <c r="QB71" s="6"/>
      <c r="QC71" s="6"/>
      <c r="QD71" s="6"/>
      <c r="QE71" s="6"/>
      <c r="QF71" s="6"/>
      <c r="QG71" s="6"/>
      <c r="QH71" s="6"/>
      <c r="QI71" s="6"/>
      <c r="QJ71" s="6"/>
      <c r="QK71" s="6"/>
      <c r="QL71" s="6"/>
      <c r="QM71" s="6"/>
      <c r="QN71" s="6"/>
      <c r="QO71" s="6"/>
      <c r="QP71" s="6"/>
      <c r="QQ71" s="6"/>
      <c r="QR71" s="6"/>
      <c r="QS71" s="6"/>
      <c r="QT71" s="6"/>
      <c r="QU71" s="6"/>
      <c r="QV71" s="6"/>
      <c r="QW71" s="6"/>
      <c r="QX71" s="6"/>
      <c r="QY71" s="6"/>
      <c r="QZ71" s="6"/>
      <c r="RA71" s="6"/>
      <c r="RB71" s="6"/>
      <c r="RC71" s="6"/>
      <c r="RD71" s="6"/>
      <c r="RE71" s="6"/>
      <c r="RF71" s="6"/>
      <c r="RG71" s="6"/>
      <c r="RH71" s="6"/>
      <c r="RI71" s="6"/>
      <c r="RJ71" s="6"/>
      <c r="RK71" s="6"/>
      <c r="RL71" s="6"/>
      <c r="RM71" s="6"/>
      <c r="RN71" s="6"/>
      <c r="RO71" s="6"/>
      <c r="RP71" s="6"/>
      <c r="RQ71" s="6"/>
      <c r="RR71" s="6"/>
      <c r="RS71" s="6"/>
      <c r="RT71" s="6"/>
      <c r="RU71" s="6"/>
      <c r="RV71" s="6"/>
      <c r="RW71" s="6"/>
      <c r="RX71" s="6"/>
      <c r="RY71" s="6"/>
      <c r="RZ71" s="6"/>
      <c r="SA71" s="6"/>
      <c r="SB71" s="6"/>
      <c r="SC71" s="6"/>
      <c r="SD71" s="6"/>
      <c r="SE71" s="6"/>
      <c r="SF71" s="6"/>
      <c r="SG71" s="6"/>
      <c r="SH71" s="6"/>
      <c r="SI71" s="6"/>
      <c r="SJ71" s="6"/>
      <c r="SK71" s="6"/>
      <c r="SL71" s="6"/>
      <c r="SM71" s="6"/>
      <c r="SN71" s="6"/>
      <c r="SO71" s="6"/>
      <c r="SP71" s="6"/>
      <c r="SQ71" s="6"/>
      <c r="SR71" s="6"/>
      <c r="SS71" s="6"/>
      <c r="ST71" s="6"/>
      <c r="SU71" s="6"/>
      <c r="SV71" s="6"/>
      <c r="SW71" s="6"/>
      <c r="SX71" s="6"/>
      <c r="SY71" s="6"/>
      <c r="SZ71" s="6"/>
      <c r="TA71" s="6"/>
      <c r="TB71" s="6"/>
      <c r="TC71" s="6"/>
      <c r="TD71" s="6"/>
      <c r="TE71" s="6"/>
      <c r="TF71" s="6"/>
      <c r="TG71" s="6"/>
      <c r="TH71" s="6"/>
      <c r="TI71" s="6"/>
      <c r="TJ71" s="6"/>
      <c r="TK71" s="6"/>
      <c r="TL71" s="6"/>
      <c r="TM71" s="6"/>
      <c r="TN71" s="6"/>
      <c r="TO71" s="6"/>
      <c r="TP71" s="6"/>
      <c r="TQ71" s="6"/>
      <c r="TR71" s="6"/>
      <c r="TS71" s="6"/>
      <c r="TT71" s="6"/>
      <c r="TU71" s="6"/>
      <c r="TV71" s="6"/>
      <c r="TW71" s="6"/>
      <c r="TX71" s="6"/>
      <c r="TY71" s="6"/>
      <c r="TZ71" s="6"/>
      <c r="UA71" s="6"/>
      <c r="UB71" s="6"/>
      <c r="UC71" s="6"/>
      <c r="UD71" s="6"/>
      <c r="UE71" s="6"/>
      <c r="UF71" s="6"/>
      <c r="UG71" s="6"/>
      <c r="UH71" s="6"/>
      <c r="UI71" s="6"/>
      <c r="UJ71" s="6"/>
      <c r="UK71" s="6"/>
      <c r="UL71" s="6"/>
      <c r="UM71" s="6"/>
      <c r="UN71" s="6"/>
      <c r="UO71" s="6"/>
      <c r="UP71" s="6"/>
      <c r="UQ71" s="6"/>
      <c r="UR71" s="6"/>
      <c r="US71" s="6"/>
      <c r="UT71" s="6"/>
      <c r="UU71" s="6"/>
      <c r="UV71" s="6"/>
      <c r="UW71" s="6"/>
      <c r="UX71" s="6"/>
      <c r="UY71" s="6"/>
      <c r="UZ71" s="6"/>
      <c r="VA71" s="6"/>
      <c r="VB71" s="6"/>
      <c r="VC71" s="6"/>
      <c r="VD71" s="6"/>
      <c r="VE71" s="6"/>
      <c r="VF71" s="6"/>
      <c r="VG71" s="6"/>
      <c r="VH71" s="6"/>
      <c r="VI71" s="6"/>
      <c r="VJ71" s="6"/>
      <c r="VK71" s="6"/>
      <c r="VL71" s="6"/>
      <c r="VM71" s="6"/>
      <c r="VN71" s="6"/>
      <c r="VO71" s="6"/>
      <c r="VP71" s="6"/>
      <c r="VQ71" s="6"/>
      <c r="VR71" s="6"/>
      <c r="VS71" s="6"/>
      <c r="VT71" s="6"/>
      <c r="VU71" s="6"/>
      <c r="VV71" s="6"/>
      <c r="VW71" s="6"/>
      <c r="VX71" s="6"/>
      <c r="VY71" s="6"/>
      <c r="VZ71" s="6"/>
      <c r="WA71" s="6"/>
      <c r="WB71" s="6"/>
      <c r="WC71" s="6"/>
      <c r="WD71" s="6"/>
      <c r="WE71" s="6"/>
      <c r="WF71" s="6"/>
      <c r="WG71" s="6"/>
      <c r="WH71" s="6"/>
      <c r="WI71" s="6"/>
      <c r="WJ71" s="6"/>
      <c r="WK71" s="6"/>
      <c r="WL71" s="6"/>
      <c r="WM71" s="6"/>
      <c r="WN71" s="6"/>
      <c r="WO71" s="6"/>
      <c r="WP71" s="6"/>
      <c r="WQ71" s="6"/>
      <c r="WR71" s="6"/>
      <c r="WS71" s="6"/>
      <c r="WT71" s="6"/>
      <c r="WU71" s="6"/>
      <c r="WV71" s="6"/>
      <c r="WW71" s="6"/>
      <c r="WX71" s="6"/>
      <c r="WY71" s="6"/>
      <c r="WZ71" s="6"/>
      <c r="XA71" s="6"/>
      <c r="XB71" s="6"/>
      <c r="XC71" s="6"/>
      <c r="XD71" s="6"/>
      <c r="XE71" s="6"/>
      <c r="XF71" s="6"/>
      <c r="XG71" s="6"/>
      <c r="XH71" s="6"/>
      <c r="XI71" s="6"/>
      <c r="XJ71" s="6"/>
      <c r="XK71" s="6"/>
      <c r="XL71" s="6"/>
      <c r="XM71" s="6"/>
      <c r="XN71" s="6"/>
      <c r="XO71" s="6"/>
      <c r="XP71" s="6"/>
      <c r="XQ71" s="6"/>
      <c r="XR71" s="6"/>
      <c r="XS71" s="6"/>
      <c r="XT71" s="6"/>
      <c r="XU71" s="6"/>
      <c r="XV71" s="6"/>
      <c r="XW71" s="6"/>
      <c r="XX71" s="6"/>
      <c r="XY71" s="6"/>
      <c r="XZ71" s="6"/>
      <c r="YA71" s="6"/>
      <c r="YB71" s="6"/>
      <c r="YC71" s="6"/>
      <c r="YD71" s="6"/>
      <c r="YE71" s="6"/>
      <c r="YF71" s="6"/>
      <c r="YG71" s="6"/>
      <c r="YH71" s="6"/>
      <c r="YI71" s="6"/>
      <c r="YJ71" s="6"/>
      <c r="YK71" s="6"/>
      <c r="YL71" s="6"/>
      <c r="YM71" s="6"/>
      <c r="YN71" s="6"/>
      <c r="YO71" s="6"/>
      <c r="YP71" s="6"/>
      <c r="YQ71" s="6"/>
      <c r="YR71" s="6"/>
      <c r="YS71" s="6"/>
      <c r="YT71" s="6"/>
      <c r="YU71" s="6"/>
      <c r="YV71" s="6"/>
      <c r="YW71" s="6"/>
      <c r="YX71" s="6"/>
      <c r="YY71" s="6"/>
      <c r="YZ71" s="6"/>
      <c r="ZA71" s="6"/>
      <c r="ZB71" s="6"/>
      <c r="ZC71" s="6"/>
      <c r="ZD71" s="6"/>
      <c r="ZE71" s="6"/>
      <c r="ZF71" s="6"/>
      <c r="ZG71" s="6"/>
      <c r="ZH71" s="6"/>
      <c r="ZI71" s="6"/>
      <c r="ZJ71" s="6"/>
      <c r="ZK71" s="6"/>
      <c r="ZL71" s="6"/>
      <c r="ZM71" s="6"/>
      <c r="ZN71" s="6"/>
      <c r="ZO71" s="6"/>
      <c r="ZP71" s="6"/>
      <c r="ZQ71" s="6"/>
      <c r="ZR71" s="6"/>
      <c r="ZS71" s="6"/>
      <c r="ZT71" s="6"/>
      <c r="ZU71" s="6"/>
      <c r="ZV71" s="6"/>
      <c r="ZW71" s="6"/>
      <c r="ZX71" s="6"/>
      <c r="ZY71" s="6"/>
      <c r="ZZ71" s="6"/>
      <c r="AAA71" s="6"/>
      <c r="AAB71" s="6"/>
      <c r="AAC71" s="6"/>
      <c r="AAD71" s="6"/>
      <c r="AAE71" s="6"/>
      <c r="AAF71" s="6"/>
      <c r="AAG71" s="6"/>
      <c r="AAH71" s="6"/>
      <c r="AAI71" s="6"/>
      <c r="AAJ71" s="6"/>
      <c r="AAK71" s="6"/>
      <c r="AAL71" s="6"/>
      <c r="AAM71" s="6"/>
      <c r="AAN71" s="6"/>
      <c r="AAO71" s="6"/>
      <c r="AAP71" s="6"/>
      <c r="AAQ71" s="6"/>
      <c r="AAR71" s="6"/>
      <c r="AAS71" s="6"/>
      <c r="AAT71" s="6"/>
      <c r="AAU71" s="6"/>
      <c r="AAV71" s="6"/>
      <c r="AAW71" s="6"/>
      <c r="AAX71" s="6"/>
      <c r="AAY71" s="6"/>
      <c r="AAZ71" s="6"/>
      <c r="ABA71" s="6"/>
      <c r="ABB71" s="6"/>
      <c r="ABC71" s="6"/>
      <c r="ABD71" s="6"/>
      <c r="ABE71" s="6"/>
      <c r="ABF71" s="6"/>
      <c r="ABG71" s="6"/>
      <c r="ABH71" s="6"/>
      <c r="ABI71" s="6"/>
      <c r="ABJ71" s="6"/>
      <c r="ABK71" s="6"/>
      <c r="ABL71" s="6"/>
      <c r="ABM71" s="6"/>
      <c r="ABN71" s="6"/>
      <c r="ABO71" s="6"/>
      <c r="ABP71" s="6"/>
      <c r="ABQ71" s="6"/>
      <c r="ABR71" s="6"/>
      <c r="ABS71" s="6"/>
      <c r="ABT71" s="6"/>
      <c r="ABU71" s="6"/>
      <c r="ABV71" s="6"/>
      <c r="ABW71" s="6"/>
      <c r="ABX71" s="6"/>
      <c r="ABY71" s="6"/>
      <c r="ABZ71" s="6"/>
      <c r="ACA71" s="6"/>
      <c r="ACB71" s="6"/>
      <c r="ACC71" s="6"/>
      <c r="ACD71" s="6"/>
      <c r="ACE71" s="6"/>
      <c r="ACF71" s="6"/>
      <c r="ACG71" s="6"/>
      <c r="ACH71" s="6"/>
      <c r="ACI71" s="6"/>
      <c r="ACJ71" s="6"/>
      <c r="ACK71" s="6"/>
      <c r="ACL71" s="6"/>
      <c r="ACM71" s="6"/>
      <c r="ACN71" s="6"/>
      <c r="ACO71" s="6"/>
      <c r="ACP71" s="6"/>
      <c r="ACQ71" s="6"/>
      <c r="ACR71" s="6"/>
      <c r="ACS71" s="6"/>
      <c r="ACT71" s="6"/>
      <c r="ACU71" s="6"/>
      <c r="ACV71" s="6"/>
      <c r="ACW71" s="6"/>
      <c r="ACX71" s="6"/>
      <c r="ACY71" s="6"/>
      <c r="ACZ71" s="6"/>
      <c r="ADA71" s="6"/>
      <c r="ADB71" s="6"/>
      <c r="ADC71" s="6"/>
      <c r="ADD71" s="6"/>
      <c r="ADE71" s="6"/>
      <c r="ADF71" s="6"/>
      <c r="ADG71" s="6"/>
      <c r="ADH71" s="6"/>
      <c r="ADI71" s="6"/>
      <c r="ADJ71" s="6"/>
      <c r="ADK71" s="6"/>
      <c r="ADL71" s="6"/>
      <c r="ADM71" s="6"/>
      <c r="ADN71" s="6"/>
      <c r="ADO71" s="6"/>
      <c r="ADP71" s="6"/>
      <c r="ADQ71" s="6"/>
      <c r="ADR71" s="6"/>
      <c r="ADS71" s="6"/>
      <c r="ADT71" s="6"/>
      <c r="ADU71" s="6"/>
      <c r="ADV71" s="6"/>
      <c r="ADW71" s="6"/>
      <c r="ADX71" s="6"/>
      <c r="ADY71" s="6"/>
      <c r="ADZ71" s="6"/>
      <c r="AEA71" s="6"/>
      <c r="AEB71" s="6"/>
      <c r="AEC71" s="6"/>
      <c r="AED71" s="6"/>
      <c r="AEE71" s="6"/>
      <c r="AEF71" s="6"/>
      <c r="AEG71" s="6"/>
      <c r="AEH71" s="6"/>
      <c r="AEI71" s="6"/>
      <c r="AEJ71" s="6"/>
      <c r="AEK71" s="6"/>
      <c r="AEL71" s="6"/>
      <c r="AEM71" s="6"/>
      <c r="AEN71" s="6"/>
      <c r="AEO71" s="6"/>
      <c r="AEP71" s="6"/>
      <c r="AEQ71" s="6"/>
      <c r="AER71" s="6"/>
      <c r="AES71" s="6"/>
      <c r="AET71" s="6"/>
      <c r="AEU71" s="6"/>
      <c r="AEV71" s="6"/>
      <c r="AEW71" s="6"/>
      <c r="AEX71" s="6"/>
      <c r="AEY71" s="6"/>
      <c r="AEZ71" s="6"/>
      <c r="AFA71" s="6"/>
      <c r="AFB71" s="6"/>
      <c r="AFC71" s="6"/>
      <c r="AFD71" s="6"/>
      <c r="AFE71" s="6"/>
      <c r="AFF71" s="6"/>
      <c r="AFG71" s="6"/>
      <c r="AFH71" s="6"/>
      <c r="AFI71" s="6"/>
      <c r="AFJ71" s="6"/>
      <c r="AFK71" s="6"/>
      <c r="AFL71" s="6"/>
      <c r="AFM71" s="6"/>
      <c r="AFN71" s="6"/>
      <c r="AFO71" s="6"/>
      <c r="AFP71" s="6"/>
      <c r="AFQ71" s="6"/>
      <c r="AFR71" s="6"/>
      <c r="AFS71" s="6"/>
      <c r="AFT71" s="6"/>
      <c r="AFU71" s="6"/>
      <c r="AFV71" s="6"/>
      <c r="AFW71" s="6"/>
      <c r="AFX71" s="6"/>
      <c r="AFY71" s="6"/>
      <c r="AFZ71" s="6"/>
      <c r="AGA71" s="6"/>
      <c r="AGB71" s="6"/>
      <c r="AGC71" s="6"/>
      <c r="AGD71" s="6"/>
      <c r="AGE71" s="6"/>
      <c r="AGF71" s="6"/>
      <c r="AGG71" s="6"/>
      <c r="AGH71" s="6"/>
      <c r="AGI71" s="6"/>
      <c r="AGJ71" s="6"/>
      <c r="AGK71" s="6"/>
      <c r="AGL71" s="6"/>
      <c r="AGM71" s="6"/>
      <c r="AGN71" s="6"/>
      <c r="AGO71" s="6"/>
      <c r="AGP71" s="6"/>
      <c r="AGQ71" s="6"/>
      <c r="AGR71" s="6"/>
      <c r="AGS71" s="6"/>
      <c r="AGT71" s="6"/>
      <c r="AGU71" s="6"/>
      <c r="AGV71" s="6"/>
      <c r="AGW71" s="6"/>
      <c r="AGX71" s="6"/>
      <c r="AGY71" s="6"/>
      <c r="AGZ71" s="6"/>
      <c r="AHA71" s="6"/>
      <c r="AHB71" s="6"/>
      <c r="AHC71" s="6"/>
      <c r="AHD71" s="6"/>
      <c r="AHE71" s="6"/>
      <c r="AHF71" s="6"/>
      <c r="AHG71" s="6"/>
      <c r="AHH71" s="6"/>
      <c r="AHI71" s="6"/>
      <c r="AHJ71" s="6"/>
      <c r="AHK71" s="6"/>
      <c r="AHL71" s="6"/>
      <c r="AHM71" s="6"/>
      <c r="AHN71" s="6"/>
      <c r="AHO71" s="6"/>
      <c r="AHP71" s="6"/>
      <c r="AHQ71" s="6"/>
      <c r="AHR71" s="6"/>
      <c r="AHS71" s="6"/>
      <c r="AHT71" s="6"/>
      <c r="AHU71" s="6"/>
      <c r="AHV71" s="6"/>
      <c r="AHW71" s="6"/>
      <c r="AHX71" s="6"/>
      <c r="AHY71" s="6"/>
      <c r="AHZ71" s="6"/>
      <c r="AIA71" s="6"/>
      <c r="AIB71" s="6"/>
      <c r="AIC71" s="6"/>
      <c r="AID71" s="6"/>
      <c r="AIE71" s="6"/>
      <c r="AIF71" s="6"/>
      <c r="AIG71" s="6"/>
      <c r="AIH71" s="6"/>
      <c r="AII71" s="6"/>
      <c r="AIJ71" s="6"/>
      <c r="AIK71" s="6"/>
      <c r="AIL71" s="6"/>
      <c r="AIM71" s="6"/>
      <c r="AIN71" s="6"/>
      <c r="AIO71" s="6"/>
      <c r="AIP71" s="6"/>
      <c r="AIQ71" s="6"/>
      <c r="AIR71" s="6"/>
      <c r="AIS71" s="6"/>
      <c r="AIT71" s="6"/>
      <c r="AIU71" s="6"/>
      <c r="AIV71" s="6"/>
      <c r="AIW71" s="6"/>
      <c r="AIX71" s="6"/>
      <c r="AIY71" s="6"/>
      <c r="AIZ71" s="6"/>
      <c r="AJA71" s="6"/>
      <c r="AJB71" s="6"/>
      <c r="AJC71" s="6"/>
      <c r="AJD71" s="6"/>
      <c r="AJE71" s="6"/>
      <c r="AJF71" s="6"/>
      <c r="AJG71" s="6"/>
      <c r="AJH71" s="6"/>
      <c r="AJI71" s="6"/>
      <c r="AJJ71" s="6"/>
      <c r="AJK71" s="6"/>
      <c r="AJL71" s="6"/>
      <c r="AJM71" s="6"/>
      <c r="AJN71" s="6"/>
      <c r="AJO71" s="6"/>
      <c r="AJP71" s="6"/>
      <c r="AJQ71" s="6"/>
      <c r="AJR71" s="6"/>
      <c r="AJS71" s="6"/>
      <c r="AJT71" s="6"/>
      <c r="AJU71" s="6"/>
      <c r="AJV71" s="6"/>
      <c r="AJW71" s="6"/>
      <c r="AJX71" s="6"/>
      <c r="AJY71" s="6"/>
      <c r="AJZ71" s="6"/>
      <c r="AKA71" s="6"/>
      <c r="AKB71" s="6"/>
      <c r="AKC71" s="6"/>
      <c r="AKD71" s="6"/>
      <c r="AKE71" s="6"/>
      <c r="AKF71" s="6"/>
      <c r="AKG71" s="6"/>
      <c r="AKH71" s="6"/>
      <c r="AKI71" s="6"/>
      <c r="AKJ71" s="6"/>
      <c r="AKK71" s="6"/>
      <c r="AKL71" s="6"/>
      <c r="AKM71" s="6"/>
      <c r="AKN71" s="6"/>
      <c r="AKO71" s="6"/>
      <c r="AKP71" s="6"/>
      <c r="AKQ71" s="6"/>
      <c r="AKR71" s="6"/>
      <c r="AKS71" s="6"/>
      <c r="AKT71" s="6"/>
      <c r="AKU71" s="6"/>
      <c r="AKV71" s="6"/>
      <c r="AKW71" s="6"/>
      <c r="AKX71" s="6"/>
      <c r="AKY71" s="6"/>
      <c r="AKZ71" s="6"/>
      <c r="ALA71" s="6"/>
      <c r="ALB71" s="6"/>
      <c r="ALC71" s="6"/>
      <c r="ALD71" s="6"/>
      <c r="ALE71" s="6"/>
      <c r="ALF71" s="6"/>
      <c r="ALG71" s="6"/>
      <c r="ALH71" s="6"/>
      <c r="ALI71" s="6"/>
      <c r="ALJ71" s="6"/>
      <c r="ALK71" s="6"/>
      <c r="ALL71" s="6"/>
      <c r="ALM71" s="6"/>
      <c r="ALN71" s="6"/>
      <c r="ALO71" s="6"/>
      <c r="ALP71" s="6"/>
      <c r="ALQ71" s="6"/>
      <c r="ALR71" s="6"/>
      <c r="ALS71" s="6"/>
      <c r="ALT71" s="6"/>
      <c r="ALU71" s="6"/>
      <c r="ALV71" s="6"/>
      <c r="ALW71" s="6"/>
      <c r="ALX71" s="6"/>
      <c r="ALY71" s="6"/>
      <c r="ALZ71" s="6"/>
      <c r="AMA71" s="6"/>
      <c r="AMB71" s="6"/>
      <c r="AMC71" s="6"/>
      <c r="AMD71" s="6"/>
      <c r="AME71" s="6"/>
      <c r="AMF71" s="6"/>
      <c r="AMG71" s="6"/>
      <c r="AMH71" s="6"/>
      <c r="AMI71" s="6"/>
      <c r="AMJ71" s="6"/>
      <c r="AMK71" s="6"/>
      <c r="AML71" s="6"/>
      <c r="AMM71" s="6"/>
      <c r="AMN71" s="6"/>
      <c r="AMO71" s="6"/>
      <c r="AMP71" s="6"/>
      <c r="AMQ71" s="6"/>
      <c r="AMR71" s="6"/>
      <c r="AMS71" s="6"/>
      <c r="AMT71" s="6"/>
      <c r="AMU71" s="6"/>
      <c r="AMV71" s="6"/>
      <c r="AMW71" s="6"/>
      <c r="AMX71" s="6"/>
      <c r="AMY71" s="6"/>
      <c r="AMZ71" s="6"/>
      <c r="ANA71" s="6"/>
      <c r="ANB71" s="6"/>
      <c r="ANC71" s="6"/>
      <c r="AND71" s="6"/>
      <c r="ANE71" s="6"/>
      <c r="ANF71" s="6"/>
      <c r="ANG71" s="6"/>
      <c r="ANH71" s="6"/>
      <c r="ANI71" s="6"/>
      <c r="ANJ71" s="6"/>
      <c r="ANK71" s="6"/>
      <c r="ANL71" s="6"/>
      <c r="ANM71" s="6"/>
      <c r="ANN71" s="6"/>
      <c r="ANO71" s="6"/>
      <c r="ANP71" s="6"/>
      <c r="ANQ71" s="6"/>
      <c r="ANR71" s="6"/>
      <c r="ANS71" s="6"/>
      <c r="ANT71" s="6"/>
      <c r="ANU71" s="6"/>
      <c r="ANV71" s="6"/>
      <c r="ANW71" s="6"/>
      <c r="ANX71" s="6"/>
      <c r="ANY71" s="6"/>
      <c r="ANZ71" s="6"/>
      <c r="AOA71" s="6"/>
      <c r="AOB71" s="6"/>
      <c r="AOC71" s="6"/>
      <c r="AOD71" s="6"/>
      <c r="AOE71" s="6"/>
      <c r="AOF71" s="6"/>
      <c r="AOG71" s="6"/>
      <c r="AOH71" s="6"/>
      <c r="AOI71" s="6"/>
      <c r="AOJ71" s="6"/>
      <c r="AOK71" s="6"/>
      <c r="AOL71" s="6"/>
      <c r="AOM71" s="6"/>
      <c r="AON71" s="6"/>
      <c r="AOO71" s="6"/>
      <c r="AOP71" s="6"/>
      <c r="AOQ71" s="6"/>
      <c r="AOR71" s="6"/>
      <c r="AOS71" s="6"/>
      <c r="AOT71" s="6"/>
      <c r="AOU71" s="6"/>
      <c r="AOV71" s="6"/>
      <c r="AOW71" s="6"/>
      <c r="AOX71" s="6"/>
      <c r="AOY71" s="6"/>
      <c r="AOZ71" s="6"/>
      <c r="APA71" s="6"/>
      <c r="APB71" s="6"/>
      <c r="APC71" s="6"/>
      <c r="APD71" s="6"/>
      <c r="APE71" s="6"/>
      <c r="APF71" s="6"/>
      <c r="APG71" s="6"/>
      <c r="APH71" s="6"/>
      <c r="API71" s="6"/>
      <c r="APJ71" s="6"/>
      <c r="APK71" s="6"/>
      <c r="APL71" s="6"/>
      <c r="APM71" s="6"/>
      <c r="APN71" s="6"/>
      <c r="APO71" s="6"/>
      <c r="APP71" s="6"/>
      <c r="APQ71" s="6"/>
      <c r="APR71" s="6"/>
      <c r="APS71" s="6"/>
      <c r="APT71" s="6"/>
      <c r="APU71" s="6"/>
      <c r="APV71" s="6"/>
      <c r="APW71" s="6"/>
      <c r="APX71" s="6"/>
      <c r="APY71" s="6"/>
      <c r="APZ71" s="6"/>
      <c r="AQA71" s="6"/>
      <c r="AQB71" s="6"/>
      <c r="AQC71" s="6"/>
      <c r="AQD71" s="6"/>
      <c r="AQE71" s="6"/>
      <c r="AQF71" s="6"/>
      <c r="AQG71" s="6"/>
      <c r="AQH71" s="6"/>
      <c r="AQI71" s="6"/>
      <c r="AQJ71" s="6"/>
      <c r="AQK71" s="6"/>
      <c r="AQL71" s="6"/>
      <c r="AQM71" s="6"/>
      <c r="AQN71" s="6"/>
      <c r="AQO71" s="6"/>
      <c r="AQP71" s="6"/>
      <c r="AQQ71" s="6"/>
      <c r="AQR71" s="6"/>
      <c r="AQS71" s="6"/>
      <c r="AQT71" s="6"/>
      <c r="AQU71" s="6"/>
      <c r="AQV71" s="6"/>
      <c r="AQW71" s="6"/>
      <c r="AQX71" s="6"/>
      <c r="AQY71" s="6"/>
      <c r="AQZ71" s="6"/>
      <c r="ARA71" s="6"/>
      <c r="ARB71" s="6"/>
      <c r="ARC71" s="6"/>
      <c r="ARD71" s="6"/>
      <c r="ARE71" s="6"/>
      <c r="ARF71" s="6"/>
      <c r="ARG71" s="6"/>
      <c r="ARH71" s="6"/>
      <c r="ARI71" s="6"/>
      <c r="ARJ71" s="6"/>
      <c r="ARK71" s="6"/>
      <c r="ARL71" s="6"/>
      <c r="ARM71" s="6"/>
      <c r="ARN71" s="6"/>
      <c r="ARO71" s="6"/>
      <c r="ARP71" s="6"/>
      <c r="ARQ71" s="6"/>
      <c r="ARR71" s="6"/>
      <c r="ARS71" s="6"/>
      <c r="ART71" s="6"/>
      <c r="ARU71" s="6"/>
      <c r="ARV71" s="6"/>
      <c r="ARW71" s="6"/>
      <c r="ARX71" s="6"/>
      <c r="ARY71" s="6"/>
      <c r="ARZ71" s="6"/>
      <c r="ASA71" s="6"/>
      <c r="ASB71" s="6"/>
      <c r="ASC71" s="6"/>
      <c r="ASD71" s="6"/>
      <c r="ASE71" s="6"/>
      <c r="ASF71" s="6"/>
      <c r="ASG71" s="6"/>
      <c r="ASH71" s="6"/>
      <c r="ASI71" s="6"/>
      <c r="ASJ71" s="6"/>
      <c r="ASK71" s="6"/>
      <c r="ASL71" s="6"/>
      <c r="ASM71" s="6"/>
      <c r="ASN71" s="6"/>
      <c r="ASO71" s="6"/>
      <c r="ASP71" s="6"/>
      <c r="ASQ71" s="6"/>
      <c r="ASR71" s="6"/>
      <c r="ASS71" s="6"/>
      <c r="AST71" s="6"/>
      <c r="ASU71" s="6"/>
      <c r="ASV71" s="6"/>
      <c r="ASW71" s="6"/>
      <c r="ASX71" s="6"/>
      <c r="ASY71" s="6"/>
      <c r="ASZ71" s="6"/>
      <c r="ATA71" s="6"/>
      <c r="ATB71" s="6"/>
      <c r="ATC71" s="6"/>
      <c r="ATD71" s="6"/>
      <c r="ATE71" s="6"/>
      <c r="ATF71" s="6"/>
      <c r="ATG71" s="6"/>
      <c r="ATH71" s="6"/>
      <c r="ATI71" s="6"/>
      <c r="ATJ71" s="6"/>
      <c r="ATK71" s="6"/>
      <c r="ATL71" s="6"/>
      <c r="ATM71" s="6"/>
      <c r="ATN71" s="6"/>
      <c r="ATO71" s="6"/>
      <c r="ATP71" s="6"/>
      <c r="ATQ71" s="6"/>
      <c r="ATR71" s="6"/>
      <c r="ATS71" s="6"/>
      <c r="ATT71" s="6"/>
      <c r="ATU71" s="6"/>
      <c r="ATV71" s="6"/>
      <c r="ATW71" s="6"/>
      <c r="ATX71" s="6"/>
      <c r="ATY71" s="6"/>
      <c r="ATZ71" s="6"/>
      <c r="AUA71" s="6"/>
      <c r="AUB71" s="6"/>
      <c r="AUC71" s="6"/>
      <c r="AUD71" s="6"/>
      <c r="AUE71" s="6"/>
      <c r="AUF71" s="6"/>
      <c r="AUG71" s="6"/>
      <c r="AUH71" s="6"/>
      <c r="AUI71" s="6"/>
      <c r="AUJ71" s="6"/>
      <c r="AUK71" s="6"/>
      <c r="AUL71" s="6"/>
      <c r="AUM71" s="6"/>
      <c r="AUN71" s="6"/>
      <c r="AUO71" s="6"/>
      <c r="AUP71" s="6"/>
      <c r="AUQ71" s="6"/>
      <c r="AUR71" s="6"/>
      <c r="AUS71" s="6"/>
      <c r="AUT71" s="6"/>
      <c r="AUU71" s="6"/>
      <c r="AUV71" s="6"/>
      <c r="AUW71" s="6"/>
      <c r="AUX71" s="6"/>
      <c r="AUY71" s="6"/>
      <c r="AUZ71" s="6"/>
      <c r="AVA71" s="6"/>
      <c r="AVB71" s="6"/>
      <c r="AVC71" s="6"/>
      <c r="AVD71" s="6"/>
      <c r="AVE71" s="6"/>
      <c r="AVF71" s="6"/>
      <c r="AVG71" s="6"/>
      <c r="AVH71" s="6"/>
      <c r="AVI71" s="6"/>
      <c r="AVJ71" s="6"/>
      <c r="AVK71" s="6"/>
      <c r="AVL71" s="6"/>
      <c r="AVM71" s="6"/>
      <c r="AVN71" s="6"/>
      <c r="AVO71" s="6"/>
      <c r="AVP71" s="6"/>
      <c r="AVQ71" s="6"/>
      <c r="AVR71" s="6"/>
      <c r="AVS71" s="6"/>
      <c r="AVT71" s="6"/>
      <c r="AVU71" s="6"/>
      <c r="AVV71" s="6"/>
      <c r="AVW71" s="6"/>
      <c r="AVX71" s="6"/>
      <c r="AVY71" s="6"/>
      <c r="AVZ71" s="6"/>
      <c r="AWA71" s="6"/>
      <c r="AWB71" s="6"/>
      <c r="AWC71" s="6"/>
      <c r="AWD71" s="6"/>
      <c r="AWE71" s="6"/>
      <c r="AWF71" s="6"/>
      <c r="AWG71" s="6"/>
      <c r="AWH71" s="6"/>
      <c r="AWI71" s="6"/>
      <c r="AWJ71" s="6"/>
      <c r="AWK71" s="6"/>
      <c r="AWL71" s="6"/>
      <c r="AWM71" s="6"/>
      <c r="AWN71" s="6"/>
      <c r="AWO71" s="6"/>
      <c r="AWP71" s="6"/>
      <c r="AWQ71" s="6"/>
      <c r="AWR71" s="6"/>
      <c r="AWS71" s="6"/>
      <c r="AWT71" s="6"/>
      <c r="AWU71" s="6"/>
      <c r="AWV71" s="6"/>
      <c r="AWW71" s="6"/>
      <c r="AWX71" s="6"/>
      <c r="AWY71" s="6"/>
      <c r="AWZ71" s="6"/>
      <c r="AXA71" s="6"/>
      <c r="AXB71" s="6"/>
      <c r="AXC71" s="6"/>
      <c r="AXD71" s="6"/>
      <c r="AXE71" s="6"/>
      <c r="AXF71" s="6"/>
      <c r="AXG71" s="6"/>
      <c r="AXH71" s="6"/>
      <c r="AXI71" s="6"/>
      <c r="AXJ71" s="6"/>
      <c r="AXK71" s="6"/>
      <c r="AXL71" s="6"/>
      <c r="AXM71" s="6"/>
      <c r="AXN71" s="6"/>
      <c r="AXO71" s="6"/>
      <c r="AXP71" s="6"/>
      <c r="AXQ71" s="6"/>
      <c r="AXR71" s="6"/>
      <c r="AXS71" s="6"/>
      <c r="AXT71" s="6"/>
      <c r="AXU71" s="6"/>
      <c r="AXV71" s="6"/>
      <c r="AXW71" s="6"/>
      <c r="AXX71" s="6"/>
      <c r="AXY71" s="6"/>
      <c r="AXZ71" s="6"/>
      <c r="AYA71" s="6"/>
      <c r="AYB71" s="6"/>
      <c r="AYC71" s="6"/>
      <c r="AYD71" s="6"/>
      <c r="AYE71" s="6"/>
      <c r="AYF71" s="6"/>
      <c r="AYG71" s="6"/>
      <c r="AYH71" s="6"/>
      <c r="AYI71" s="6"/>
      <c r="AYJ71" s="6"/>
      <c r="AYK71" s="6"/>
      <c r="AYL71" s="6"/>
      <c r="AYM71" s="6"/>
      <c r="AYN71" s="6"/>
      <c r="AYO71" s="6"/>
      <c r="AYP71" s="6"/>
      <c r="AYQ71" s="6"/>
      <c r="AYR71" s="6"/>
      <c r="AYS71" s="6"/>
      <c r="AYT71" s="6"/>
      <c r="AYU71" s="6"/>
      <c r="AYV71" s="6"/>
      <c r="AYW71" s="6"/>
      <c r="AYX71" s="6"/>
      <c r="AYY71" s="6"/>
      <c r="AYZ71" s="6"/>
      <c r="AZA71" s="6"/>
      <c r="AZB71" s="6"/>
      <c r="AZC71" s="6"/>
      <c r="AZD71" s="6"/>
      <c r="AZE71" s="6"/>
      <c r="AZF71" s="6"/>
      <c r="AZG71" s="6"/>
      <c r="AZH71" s="6"/>
      <c r="AZI71" s="6"/>
      <c r="AZJ71" s="6"/>
      <c r="AZK71" s="6"/>
      <c r="AZL71" s="6"/>
      <c r="AZM71" s="6"/>
      <c r="AZN71" s="6"/>
      <c r="AZO71" s="6"/>
      <c r="AZP71" s="6"/>
      <c r="AZQ71" s="6"/>
      <c r="AZR71" s="6"/>
      <c r="AZS71" s="6"/>
      <c r="AZT71" s="6"/>
      <c r="AZU71" s="6"/>
      <c r="AZV71" s="6"/>
      <c r="AZW71" s="6"/>
      <c r="AZX71" s="6"/>
      <c r="AZY71" s="6"/>
      <c r="AZZ71" s="6"/>
      <c r="BAA71" s="6"/>
      <c r="BAB71" s="6"/>
      <c r="BAC71" s="6"/>
      <c r="BAD71" s="6"/>
      <c r="BAE71" s="6"/>
      <c r="BAF71" s="6"/>
      <c r="BAG71" s="6"/>
      <c r="BAH71" s="6"/>
      <c r="BAI71" s="6"/>
      <c r="BAJ71" s="6"/>
      <c r="BAK71" s="6"/>
      <c r="BAL71" s="6"/>
      <c r="BAM71" s="6"/>
      <c r="BAN71" s="6"/>
      <c r="BAO71" s="6"/>
      <c r="BAP71" s="6"/>
      <c r="BAQ71" s="6"/>
      <c r="BAR71" s="6"/>
      <c r="BAS71" s="6"/>
      <c r="BAT71" s="6"/>
      <c r="BAU71" s="6"/>
      <c r="BAV71" s="6"/>
      <c r="BAW71" s="6"/>
      <c r="BAX71" s="6"/>
      <c r="BAY71" s="6"/>
      <c r="BAZ71" s="6"/>
      <c r="BBA71" s="6"/>
      <c r="BBB71" s="6"/>
      <c r="BBC71" s="6"/>
      <c r="BBD71" s="6"/>
      <c r="BBE71" s="6"/>
      <c r="BBF71" s="6"/>
      <c r="BBG71" s="6"/>
      <c r="BBH71" s="6"/>
      <c r="BBI71" s="6"/>
      <c r="BBJ71" s="6"/>
      <c r="BBK71" s="6"/>
      <c r="BBL71" s="6"/>
      <c r="BBM71" s="6"/>
      <c r="BBN71" s="6"/>
      <c r="BBO71" s="6"/>
      <c r="BBP71" s="6"/>
      <c r="BBQ71" s="6"/>
      <c r="BBR71" s="6"/>
      <c r="BBS71" s="6"/>
      <c r="BBT71" s="6"/>
      <c r="BBU71" s="6"/>
      <c r="BBV71" s="6"/>
      <c r="BBW71" s="6"/>
      <c r="BBX71" s="6"/>
      <c r="BBY71" s="6"/>
      <c r="BBZ71" s="6"/>
      <c r="BCA71" s="6"/>
      <c r="BCB71" s="6"/>
      <c r="BCC71" s="6"/>
      <c r="BCD71" s="6"/>
      <c r="BCE71" s="6"/>
      <c r="BCF71" s="6"/>
      <c r="BCG71" s="6"/>
      <c r="BCH71" s="6"/>
      <c r="BCI71" s="6"/>
      <c r="BCJ71" s="6"/>
      <c r="BCK71" s="6"/>
      <c r="BCL71" s="6"/>
      <c r="BCM71" s="6"/>
      <c r="BCN71" s="6"/>
      <c r="BCO71" s="6"/>
      <c r="BCP71" s="6"/>
      <c r="BCQ71" s="6"/>
      <c r="BCR71" s="6"/>
      <c r="BCS71" s="6"/>
      <c r="BCT71" s="6"/>
      <c r="BCU71" s="6"/>
      <c r="BCV71" s="6"/>
      <c r="BCW71" s="6"/>
      <c r="BCX71" s="6"/>
      <c r="BCY71" s="6"/>
      <c r="BCZ71" s="6"/>
      <c r="BDA71" s="6"/>
      <c r="BDB71" s="6"/>
      <c r="BDC71" s="6"/>
      <c r="BDD71" s="6"/>
      <c r="BDE71" s="6"/>
      <c r="BDF71" s="6"/>
      <c r="BDG71" s="6"/>
      <c r="BDH71" s="6"/>
      <c r="BDI71" s="6"/>
      <c r="BDJ71" s="6"/>
      <c r="BDK71" s="6"/>
      <c r="BDL71" s="6"/>
      <c r="BDM71" s="6"/>
      <c r="BDN71" s="6"/>
      <c r="BDO71" s="6"/>
      <c r="BDP71" s="6"/>
      <c r="BDQ71" s="6"/>
      <c r="BDR71" s="6"/>
      <c r="BDS71" s="6"/>
      <c r="BDT71" s="6"/>
      <c r="BDU71" s="6"/>
      <c r="BDV71" s="6"/>
      <c r="BDW71" s="6"/>
      <c r="BDX71" s="6"/>
      <c r="BDY71" s="6"/>
      <c r="BDZ71" s="6"/>
      <c r="BEA71" s="6"/>
      <c r="BEB71" s="6"/>
      <c r="BEC71" s="6"/>
      <c r="BED71" s="6"/>
      <c r="BEE71" s="6"/>
      <c r="BEF71" s="6"/>
      <c r="BEG71" s="6"/>
      <c r="BEH71" s="6"/>
      <c r="BEI71" s="6"/>
      <c r="BEJ71" s="6"/>
      <c r="BEK71" s="6"/>
      <c r="BEL71" s="6"/>
      <c r="BEM71" s="6"/>
      <c r="BEN71" s="6"/>
      <c r="BEO71" s="6"/>
      <c r="BEP71" s="6"/>
      <c r="BEQ71" s="6"/>
      <c r="BER71" s="6"/>
      <c r="BES71" s="6"/>
      <c r="BET71" s="6"/>
      <c r="BEU71" s="6"/>
      <c r="BEV71" s="6"/>
      <c r="BEW71" s="6"/>
      <c r="BEX71" s="6"/>
      <c r="BEY71" s="6"/>
      <c r="BEZ71" s="6"/>
      <c r="BFA71" s="6"/>
      <c r="BFB71" s="6"/>
      <c r="BFC71" s="6"/>
      <c r="BFD71" s="6"/>
      <c r="BFE71" s="6"/>
      <c r="BFF71" s="6"/>
      <c r="BFG71" s="6"/>
      <c r="BFH71" s="6"/>
      <c r="BFI71" s="6"/>
      <c r="BFJ71" s="6"/>
      <c r="BFK71" s="6"/>
      <c r="BFL71" s="6"/>
      <c r="BFM71" s="6"/>
      <c r="BFN71" s="6"/>
      <c r="BFO71" s="6"/>
      <c r="BFP71" s="6"/>
      <c r="BFQ71" s="6"/>
      <c r="BFR71" s="6"/>
      <c r="BFS71" s="6"/>
      <c r="BFT71" s="6"/>
      <c r="BFU71" s="6"/>
      <c r="BFV71" s="6"/>
      <c r="BFW71" s="6"/>
      <c r="BFX71" s="6"/>
      <c r="BFY71" s="6"/>
      <c r="BFZ71" s="6"/>
      <c r="BGA71" s="6"/>
      <c r="BGB71" s="6"/>
      <c r="BGC71" s="6"/>
      <c r="BGD71" s="6"/>
      <c r="BGE71" s="6"/>
      <c r="BGF71" s="6"/>
      <c r="BGG71" s="6"/>
      <c r="BGH71" s="6"/>
      <c r="BGI71" s="6"/>
      <c r="BGJ71" s="6"/>
      <c r="BGK71" s="6"/>
      <c r="BGL71" s="6"/>
      <c r="BGM71" s="6"/>
      <c r="BGN71" s="6"/>
      <c r="BGO71" s="6"/>
      <c r="BGP71" s="6"/>
      <c r="BGQ71" s="6"/>
      <c r="BGR71" s="6"/>
      <c r="BGS71" s="6"/>
      <c r="BGT71" s="6"/>
      <c r="BGU71" s="6"/>
      <c r="BGV71" s="6"/>
      <c r="BGW71" s="6"/>
      <c r="BGX71" s="6"/>
      <c r="BGY71" s="6"/>
      <c r="BGZ71" s="6"/>
      <c r="BHA71" s="6"/>
      <c r="BHB71" s="6"/>
      <c r="BHC71" s="6"/>
      <c r="BHD71" s="6"/>
      <c r="BHE71" s="6"/>
      <c r="BHF71" s="6"/>
      <c r="BHG71" s="6"/>
      <c r="BHH71" s="6"/>
      <c r="BHI71" s="6"/>
      <c r="BHJ71" s="6"/>
      <c r="BHK71" s="6"/>
      <c r="BHL71" s="6"/>
      <c r="BHM71" s="6"/>
      <c r="BHN71" s="6"/>
      <c r="BHO71" s="6"/>
      <c r="BHP71" s="6"/>
      <c r="BHQ71" s="6"/>
      <c r="BHR71" s="6"/>
      <c r="BHS71" s="6"/>
      <c r="BHT71" s="6"/>
      <c r="BHU71" s="6"/>
      <c r="BHV71" s="6"/>
      <c r="BHW71" s="6"/>
      <c r="BHX71" s="6"/>
      <c r="BHY71" s="6"/>
      <c r="BHZ71" s="6"/>
      <c r="BIA71" s="6"/>
      <c r="BIB71" s="6"/>
      <c r="BIC71" s="6"/>
      <c r="BID71" s="6"/>
      <c r="BIE71" s="6"/>
      <c r="BIF71" s="6"/>
      <c r="BIG71" s="6"/>
      <c r="BIH71" s="6"/>
      <c r="BII71" s="6"/>
      <c r="BIJ71" s="6"/>
      <c r="BIK71" s="6"/>
      <c r="BIL71" s="6"/>
      <c r="BIM71" s="6"/>
      <c r="BIN71" s="6"/>
      <c r="BIO71" s="6"/>
      <c r="BIP71" s="6"/>
      <c r="BIQ71" s="6"/>
      <c r="BIR71" s="6"/>
      <c r="BIS71" s="6"/>
      <c r="BIT71" s="6"/>
      <c r="BIU71" s="6"/>
      <c r="BIV71" s="6"/>
      <c r="BIW71" s="6"/>
      <c r="BIX71" s="6"/>
      <c r="BIY71" s="6"/>
      <c r="BIZ71" s="6"/>
      <c r="BJA71" s="6"/>
      <c r="BJB71" s="6"/>
      <c r="BJC71" s="6"/>
      <c r="BJD71" s="6"/>
      <c r="BJE71" s="6"/>
      <c r="BJF71" s="6"/>
      <c r="BJG71" s="6"/>
      <c r="BJH71" s="6"/>
      <c r="BJI71" s="6"/>
      <c r="BJJ71" s="6"/>
      <c r="BJK71" s="6"/>
      <c r="BJL71" s="6"/>
      <c r="BJM71" s="6"/>
      <c r="BJN71" s="6"/>
      <c r="BJO71" s="6"/>
      <c r="BJP71" s="6"/>
      <c r="BJQ71" s="6"/>
      <c r="BJR71" s="6"/>
      <c r="BJS71" s="6"/>
      <c r="BJT71" s="6"/>
      <c r="BJU71" s="6"/>
      <c r="BJV71" s="6"/>
      <c r="BJW71" s="6"/>
      <c r="BJX71" s="6"/>
      <c r="BJY71" s="6"/>
      <c r="BJZ71" s="6"/>
      <c r="BKA71" s="6"/>
      <c r="BKB71" s="6"/>
      <c r="BKC71" s="6"/>
      <c r="BKD71" s="6"/>
      <c r="BKE71" s="6"/>
      <c r="BKF71" s="6"/>
      <c r="BKG71" s="6"/>
      <c r="BKH71" s="6"/>
      <c r="BKI71" s="6"/>
      <c r="BKJ71" s="6"/>
      <c r="BKK71" s="6"/>
      <c r="BKL71" s="6"/>
      <c r="BKM71" s="6"/>
      <c r="BKN71" s="6"/>
      <c r="BKO71" s="6"/>
      <c r="BKP71" s="6"/>
      <c r="BKQ71" s="6"/>
      <c r="BKR71" s="6"/>
      <c r="BKS71" s="6"/>
      <c r="BKT71" s="6"/>
      <c r="BKU71" s="6"/>
      <c r="BKV71" s="6"/>
      <c r="BKW71" s="6"/>
      <c r="BKX71" s="6"/>
      <c r="BKY71" s="6"/>
      <c r="BKZ71" s="6"/>
      <c r="BLA71" s="6"/>
      <c r="BLB71" s="6"/>
      <c r="BLC71" s="6"/>
      <c r="BLD71" s="6"/>
      <c r="BLE71" s="6"/>
      <c r="BLF71" s="6"/>
      <c r="BLG71" s="6"/>
      <c r="BLH71" s="6"/>
      <c r="BLI71" s="6"/>
      <c r="BLJ71" s="6"/>
      <c r="BLK71" s="6"/>
      <c r="BLL71" s="6"/>
      <c r="BLM71" s="6"/>
      <c r="BLN71" s="6"/>
      <c r="BLO71" s="6"/>
      <c r="BLP71" s="6"/>
      <c r="BLQ71" s="6"/>
      <c r="BLR71" s="6"/>
      <c r="BLS71" s="6"/>
      <c r="BLT71" s="6"/>
      <c r="BLU71" s="6"/>
      <c r="BLV71" s="6"/>
      <c r="BLW71" s="6"/>
      <c r="BLX71" s="6"/>
      <c r="BLY71" s="6"/>
      <c r="BLZ71" s="6"/>
      <c r="BMA71" s="6"/>
      <c r="BMB71" s="6"/>
      <c r="BMC71" s="6"/>
      <c r="BMD71" s="6"/>
      <c r="BME71" s="6"/>
      <c r="BMF71" s="6"/>
      <c r="BMG71" s="6"/>
      <c r="BMH71" s="6"/>
      <c r="BMI71" s="6"/>
      <c r="BMJ71" s="6"/>
      <c r="BMK71" s="6"/>
      <c r="BML71" s="6"/>
      <c r="BMM71" s="6"/>
      <c r="BMN71" s="6"/>
      <c r="BMO71" s="6"/>
      <c r="BMP71" s="6"/>
      <c r="BMQ71" s="6"/>
      <c r="BMR71" s="6"/>
      <c r="BMS71" s="6"/>
      <c r="BMT71" s="6"/>
      <c r="BMU71" s="6"/>
      <c r="BMV71" s="6"/>
      <c r="BMW71" s="6"/>
      <c r="BMX71" s="6"/>
      <c r="BMY71" s="6"/>
      <c r="BMZ71" s="6"/>
      <c r="BNA71" s="6"/>
      <c r="BNB71" s="6"/>
      <c r="BNC71" s="6"/>
      <c r="BND71" s="6"/>
      <c r="BNE71" s="6"/>
      <c r="BNF71" s="6"/>
      <c r="BNG71" s="6"/>
      <c r="BNH71" s="6"/>
      <c r="BNI71" s="6"/>
      <c r="BNJ71" s="6"/>
      <c r="BNK71" s="6"/>
      <c r="BNL71" s="6"/>
      <c r="BNM71" s="6"/>
      <c r="BNN71" s="6"/>
      <c r="BNO71" s="6"/>
      <c r="BNP71" s="6"/>
      <c r="BNQ71" s="6"/>
      <c r="BNR71" s="6"/>
      <c r="BNS71" s="6"/>
      <c r="BNT71" s="6"/>
      <c r="BNU71" s="6"/>
      <c r="BNV71" s="6"/>
      <c r="BNW71" s="6"/>
      <c r="BNX71" s="6"/>
      <c r="BNY71" s="6"/>
      <c r="BNZ71" s="6"/>
      <c r="BOA71" s="6"/>
      <c r="BOB71" s="6"/>
      <c r="BOC71" s="6"/>
      <c r="BOD71" s="6"/>
      <c r="BOE71" s="6"/>
      <c r="BOF71" s="6"/>
      <c r="BOG71" s="6"/>
      <c r="BOH71" s="6"/>
      <c r="BOI71" s="6"/>
      <c r="BOJ71" s="6"/>
      <c r="BOK71" s="6"/>
      <c r="BOL71" s="6"/>
      <c r="BOM71" s="6"/>
      <c r="BON71" s="6"/>
      <c r="BOO71" s="6"/>
      <c r="BOP71" s="6"/>
      <c r="BOQ71" s="6"/>
      <c r="BOR71" s="6"/>
      <c r="BOS71" s="6"/>
      <c r="BOT71" s="6"/>
      <c r="BOU71" s="6"/>
      <c r="BOV71" s="6"/>
      <c r="BOW71" s="6"/>
      <c r="BOX71" s="6"/>
      <c r="BOY71" s="6"/>
      <c r="BOZ71" s="6"/>
      <c r="BPA71" s="6"/>
      <c r="BPB71" s="6"/>
      <c r="BPC71" s="6"/>
      <c r="BPD71" s="6"/>
      <c r="BPE71" s="6"/>
      <c r="BPF71" s="6"/>
      <c r="BPG71" s="6"/>
      <c r="BPH71" s="6"/>
      <c r="BPI71" s="6"/>
      <c r="BPJ71" s="6"/>
      <c r="BPK71" s="6"/>
      <c r="BPL71" s="6"/>
      <c r="BPM71" s="6"/>
      <c r="BPN71" s="6"/>
      <c r="BPO71" s="6"/>
      <c r="BPP71" s="6"/>
      <c r="BPQ71" s="6"/>
      <c r="BPR71" s="6"/>
      <c r="BPS71" s="6"/>
      <c r="BPT71" s="6"/>
      <c r="BPU71" s="6"/>
      <c r="BPV71" s="6"/>
      <c r="BPW71" s="6"/>
      <c r="BPX71" s="6"/>
      <c r="BPY71" s="6"/>
      <c r="BPZ71" s="6"/>
      <c r="BQA71" s="6"/>
      <c r="BQB71" s="6"/>
      <c r="BQC71" s="6"/>
      <c r="BQD71" s="6"/>
      <c r="BQE71" s="6"/>
      <c r="BQF71" s="6"/>
      <c r="BQG71" s="6"/>
      <c r="BQH71" s="6"/>
      <c r="BQI71" s="6"/>
      <c r="BQJ71" s="6"/>
      <c r="BQK71" s="6"/>
      <c r="BQL71" s="6"/>
      <c r="BQM71" s="6"/>
      <c r="BQN71" s="6"/>
      <c r="BQO71" s="6"/>
      <c r="BQP71" s="6"/>
      <c r="BQQ71" s="6"/>
      <c r="BQR71" s="6"/>
      <c r="BQS71" s="6"/>
      <c r="BQT71" s="6"/>
      <c r="BQU71" s="6"/>
      <c r="BQV71" s="6"/>
      <c r="BQW71" s="6"/>
      <c r="BQX71" s="6"/>
      <c r="BQY71" s="6"/>
      <c r="BQZ71" s="6"/>
      <c r="BRA71" s="6"/>
      <c r="BRB71" s="6"/>
      <c r="BRC71" s="6"/>
      <c r="BRD71" s="6"/>
      <c r="BRE71" s="6"/>
      <c r="BRF71" s="6"/>
      <c r="BRG71" s="6"/>
      <c r="BRH71" s="6"/>
      <c r="BRI71" s="6"/>
      <c r="BRJ71" s="6"/>
      <c r="BRK71" s="6"/>
      <c r="BRL71" s="6"/>
      <c r="BRM71" s="6"/>
      <c r="BRN71" s="6"/>
      <c r="BRO71" s="6"/>
      <c r="BRP71" s="6"/>
      <c r="BRQ71" s="6"/>
      <c r="BRR71" s="6"/>
      <c r="BRS71" s="6"/>
      <c r="BRT71" s="6"/>
      <c r="BRU71" s="6"/>
      <c r="BRV71" s="6"/>
      <c r="BRW71" s="6"/>
      <c r="BRX71" s="6"/>
      <c r="BRY71" s="6"/>
      <c r="BRZ71" s="6"/>
      <c r="BSA71" s="6"/>
      <c r="BSB71" s="6"/>
      <c r="BSC71" s="6"/>
      <c r="BSD71" s="6"/>
      <c r="BSE71" s="6"/>
      <c r="BSF71" s="6"/>
      <c r="BSG71" s="6"/>
      <c r="BSH71" s="6"/>
      <c r="BSI71" s="6"/>
      <c r="BSJ71" s="6"/>
      <c r="BSK71" s="6"/>
      <c r="BSL71" s="6"/>
      <c r="BSM71" s="6"/>
      <c r="BSN71" s="6"/>
      <c r="BSO71" s="6"/>
      <c r="BSP71" s="6"/>
      <c r="BSQ71" s="6"/>
      <c r="BSR71" s="6"/>
      <c r="BSS71" s="6"/>
      <c r="BST71" s="6"/>
      <c r="BSU71" s="6"/>
      <c r="BSV71" s="6"/>
      <c r="BSW71" s="6"/>
      <c r="BSX71" s="6"/>
      <c r="BSY71" s="6"/>
      <c r="BSZ71" s="6"/>
      <c r="BTA71" s="6"/>
      <c r="BTB71" s="6"/>
      <c r="BTC71" s="6"/>
      <c r="BTD71" s="6"/>
      <c r="BTE71" s="6"/>
      <c r="BTF71" s="6"/>
      <c r="BTG71" s="6"/>
      <c r="BTH71" s="6"/>
      <c r="BTI71" s="6"/>
      <c r="BTJ71" s="6"/>
      <c r="BTK71" s="6"/>
      <c r="BTL71" s="6"/>
      <c r="BTM71" s="6"/>
      <c r="BTN71" s="6"/>
      <c r="BTO71" s="6"/>
      <c r="BTP71" s="6"/>
      <c r="BTQ71" s="6"/>
      <c r="BTR71" s="6"/>
      <c r="BTS71" s="6"/>
      <c r="BTT71" s="6"/>
      <c r="BTU71" s="6"/>
      <c r="BTV71" s="6"/>
      <c r="BTW71" s="6"/>
      <c r="BTX71" s="6"/>
      <c r="BTY71" s="6"/>
      <c r="BTZ71" s="6"/>
      <c r="BUA71" s="6"/>
      <c r="BUB71" s="6"/>
      <c r="BUC71" s="6"/>
      <c r="BUD71" s="6"/>
      <c r="BUE71" s="6"/>
      <c r="BUF71" s="6"/>
      <c r="BUG71" s="6"/>
      <c r="BUH71" s="6"/>
      <c r="BUI71" s="6"/>
      <c r="BUJ71" s="6"/>
      <c r="BUK71" s="6"/>
      <c r="BUL71" s="6"/>
      <c r="BUM71" s="6"/>
      <c r="BUN71" s="6"/>
      <c r="BUO71" s="6"/>
      <c r="BUP71" s="6"/>
      <c r="BUQ71" s="6"/>
      <c r="BUR71" s="6"/>
      <c r="BUS71" s="6"/>
      <c r="BUT71" s="6"/>
      <c r="BUU71" s="6"/>
      <c r="BUV71" s="6"/>
      <c r="BUW71" s="6"/>
      <c r="BUX71" s="6"/>
      <c r="BUY71" s="6"/>
      <c r="BUZ71" s="6"/>
      <c r="BVA71" s="6"/>
      <c r="BVB71" s="6"/>
      <c r="BVC71" s="6"/>
      <c r="BVD71" s="6"/>
      <c r="BVE71" s="6"/>
      <c r="BVF71" s="6"/>
      <c r="BVG71" s="6"/>
      <c r="BVH71" s="6"/>
      <c r="BVI71" s="6"/>
      <c r="BVJ71" s="6"/>
      <c r="BVK71" s="6"/>
      <c r="BVL71" s="6"/>
      <c r="BVM71" s="6"/>
      <c r="BVN71" s="6"/>
      <c r="BVO71" s="6"/>
      <c r="BVP71" s="6"/>
      <c r="BVQ71" s="6"/>
      <c r="BVR71" s="6"/>
      <c r="BVS71" s="6"/>
      <c r="BVT71" s="6"/>
      <c r="BVU71" s="6"/>
      <c r="BVV71" s="6"/>
      <c r="BVW71" s="6"/>
      <c r="BVX71" s="6"/>
      <c r="BVY71" s="6"/>
      <c r="BVZ71" s="6"/>
      <c r="BWA71" s="6"/>
      <c r="BWB71" s="6"/>
      <c r="BWC71" s="6"/>
      <c r="BWD71" s="6"/>
      <c r="BWE71" s="6"/>
      <c r="BWF71" s="6"/>
      <c r="BWG71" s="6"/>
      <c r="BWH71" s="6"/>
      <c r="BWI71" s="6"/>
      <c r="BWJ71" s="6"/>
      <c r="BWK71" s="6"/>
      <c r="BWL71" s="6"/>
      <c r="BWM71" s="6"/>
      <c r="BWN71" s="6"/>
      <c r="BWO71" s="6"/>
      <c r="BWP71" s="6"/>
      <c r="BWQ71" s="6"/>
      <c r="BWR71" s="6"/>
      <c r="BWS71" s="6"/>
      <c r="BWT71" s="6"/>
      <c r="BWU71" s="6"/>
      <c r="BWV71" s="6"/>
      <c r="BWW71" s="6"/>
      <c r="BWX71" s="6"/>
      <c r="BWY71" s="6"/>
      <c r="BWZ71" s="6"/>
      <c r="BXA71" s="6"/>
      <c r="BXB71" s="6"/>
      <c r="BXC71" s="6"/>
      <c r="BXD71" s="6"/>
      <c r="BXE71" s="6"/>
      <c r="BXF71" s="6"/>
      <c r="BXG71" s="6"/>
      <c r="BXH71" s="6"/>
      <c r="BXI71" s="6"/>
      <c r="BXJ71" s="6"/>
      <c r="BXK71" s="6"/>
      <c r="BXL71" s="6"/>
      <c r="BXM71" s="6"/>
      <c r="BXN71" s="6"/>
      <c r="BXO71" s="6"/>
      <c r="BXP71" s="6"/>
      <c r="BXQ71" s="6"/>
      <c r="BXR71" s="6"/>
      <c r="BXS71" s="6"/>
      <c r="BXT71" s="6"/>
      <c r="BXU71" s="6"/>
      <c r="BXV71" s="6"/>
      <c r="BXW71" s="6"/>
      <c r="BXX71" s="6"/>
      <c r="BXY71" s="6"/>
      <c r="BXZ71" s="6"/>
      <c r="BYA71" s="6"/>
      <c r="BYB71" s="6"/>
      <c r="BYC71" s="6"/>
      <c r="BYD71" s="6"/>
      <c r="BYE71" s="6"/>
      <c r="BYF71" s="6"/>
      <c r="BYG71" s="6"/>
      <c r="BYH71" s="6"/>
      <c r="BYI71" s="6"/>
      <c r="BYJ71" s="6"/>
      <c r="BYK71" s="6"/>
      <c r="BYL71" s="6"/>
      <c r="BYM71" s="6"/>
      <c r="BYN71" s="6"/>
      <c r="BYO71" s="6"/>
      <c r="BYP71" s="6"/>
      <c r="BYQ71" s="6"/>
      <c r="BYR71" s="6"/>
      <c r="BYS71" s="6"/>
      <c r="BYT71" s="6"/>
      <c r="BYU71" s="6"/>
      <c r="BYV71" s="6"/>
      <c r="BYW71" s="6"/>
      <c r="BYX71" s="6"/>
      <c r="BYY71" s="6"/>
      <c r="BYZ71" s="6"/>
      <c r="BZA71" s="6"/>
      <c r="BZB71" s="6"/>
      <c r="BZC71" s="6"/>
      <c r="BZD71" s="6"/>
      <c r="BZE71" s="6"/>
      <c r="BZF71" s="6"/>
      <c r="BZG71" s="6"/>
      <c r="BZH71" s="6"/>
      <c r="BZI71" s="6"/>
      <c r="BZJ71" s="6"/>
      <c r="BZK71" s="6"/>
      <c r="BZL71" s="6"/>
      <c r="BZM71" s="6"/>
      <c r="BZN71" s="6"/>
      <c r="BZO71" s="6"/>
      <c r="BZP71" s="6"/>
      <c r="BZQ71" s="6"/>
      <c r="BZR71" s="6"/>
      <c r="BZS71" s="6"/>
      <c r="BZT71" s="6"/>
      <c r="BZU71" s="6"/>
      <c r="BZV71" s="6"/>
      <c r="BZW71" s="6"/>
      <c r="BZX71" s="6"/>
      <c r="BZY71" s="6"/>
      <c r="BZZ71" s="6"/>
      <c r="CAA71" s="6"/>
      <c r="CAB71" s="6"/>
      <c r="CAC71" s="6"/>
      <c r="CAD71" s="6"/>
      <c r="CAE71" s="6"/>
      <c r="CAF71" s="6"/>
      <c r="CAG71" s="6"/>
      <c r="CAH71" s="6"/>
      <c r="CAI71" s="6"/>
      <c r="CAJ71" s="6"/>
      <c r="CAK71" s="6"/>
      <c r="CAL71" s="6"/>
      <c r="CAM71" s="6"/>
      <c r="CAN71" s="6"/>
      <c r="CAO71" s="6"/>
      <c r="CAP71" s="6"/>
      <c r="CAQ71" s="6"/>
      <c r="CAR71" s="6"/>
      <c r="CAS71" s="6"/>
      <c r="CAT71" s="6"/>
      <c r="CAU71" s="6"/>
      <c r="CAV71" s="6"/>
      <c r="CAW71" s="6"/>
      <c r="CAX71" s="6"/>
      <c r="CAY71" s="6"/>
      <c r="CAZ71" s="6"/>
      <c r="CBA71" s="6"/>
      <c r="CBB71" s="6"/>
      <c r="CBC71" s="6"/>
      <c r="CBD71" s="6"/>
      <c r="CBE71" s="6"/>
      <c r="CBF71" s="6"/>
      <c r="CBG71" s="6"/>
      <c r="CBH71" s="6"/>
      <c r="CBI71" s="6"/>
      <c r="CBJ71" s="6"/>
      <c r="CBK71" s="6"/>
      <c r="CBL71" s="6"/>
      <c r="CBM71" s="6"/>
      <c r="CBN71" s="6"/>
      <c r="CBO71" s="6"/>
      <c r="CBP71" s="6"/>
      <c r="CBQ71" s="6"/>
      <c r="CBR71" s="6"/>
      <c r="CBS71" s="6"/>
      <c r="CBT71" s="6"/>
      <c r="CBU71" s="6"/>
      <c r="CBV71" s="6"/>
      <c r="CBW71" s="6"/>
      <c r="CBX71" s="6"/>
      <c r="CBY71" s="6"/>
      <c r="CBZ71" s="6"/>
      <c r="CCA71" s="6"/>
      <c r="CCB71" s="6"/>
      <c r="CCC71" s="6"/>
      <c r="CCD71" s="6"/>
      <c r="CCE71" s="6"/>
      <c r="CCF71" s="6"/>
      <c r="CCG71" s="6"/>
      <c r="CCH71" s="6"/>
      <c r="CCI71" s="6"/>
      <c r="CCJ71" s="6"/>
      <c r="CCK71" s="6"/>
      <c r="CCL71" s="6"/>
      <c r="CCM71" s="6"/>
      <c r="CCN71" s="6"/>
      <c r="CCO71" s="6"/>
      <c r="CCP71" s="6"/>
      <c r="CCQ71" s="6"/>
      <c r="CCR71" s="6"/>
      <c r="CCS71" s="6"/>
      <c r="CCT71" s="6"/>
      <c r="CCU71" s="6"/>
      <c r="CCV71" s="6"/>
      <c r="CCW71" s="6"/>
      <c r="CCX71" s="6"/>
      <c r="CCY71" s="6"/>
      <c r="CCZ71" s="6"/>
      <c r="CDA71" s="6"/>
      <c r="CDB71" s="6"/>
      <c r="CDC71" s="6"/>
      <c r="CDD71" s="6"/>
      <c r="CDE71" s="6"/>
      <c r="CDF71" s="6"/>
      <c r="CDG71" s="6"/>
      <c r="CDH71" s="6"/>
      <c r="CDI71" s="6"/>
      <c r="CDJ71" s="6"/>
      <c r="CDK71" s="6"/>
      <c r="CDL71" s="6"/>
      <c r="CDM71" s="6"/>
      <c r="CDN71" s="6"/>
      <c r="CDO71" s="6"/>
      <c r="CDP71" s="6"/>
      <c r="CDQ71" s="6"/>
      <c r="CDR71" s="6"/>
      <c r="CDS71" s="6"/>
      <c r="CDT71" s="6"/>
      <c r="CDU71" s="6"/>
      <c r="CDV71" s="6"/>
      <c r="CDW71" s="6"/>
      <c r="CDX71" s="6"/>
      <c r="CDY71" s="6"/>
      <c r="CDZ71" s="6"/>
      <c r="CEA71" s="6"/>
      <c r="CEB71" s="6"/>
      <c r="CEC71" s="6"/>
      <c r="CED71" s="6"/>
      <c r="CEE71" s="6"/>
      <c r="CEF71" s="6"/>
      <c r="CEG71" s="6"/>
      <c r="CEH71" s="6"/>
      <c r="CEI71" s="6"/>
      <c r="CEJ71" s="6"/>
      <c r="CEK71" s="6"/>
      <c r="CEL71" s="6"/>
      <c r="CEM71" s="6"/>
      <c r="CEN71" s="6"/>
      <c r="CEO71" s="6"/>
      <c r="CEP71" s="6"/>
      <c r="CEQ71" s="6"/>
      <c r="CER71" s="6"/>
      <c r="CES71" s="6"/>
      <c r="CET71" s="6"/>
      <c r="CEU71" s="6"/>
      <c r="CEV71" s="6"/>
      <c r="CEW71" s="6"/>
      <c r="CEX71" s="6"/>
      <c r="CEY71" s="6"/>
      <c r="CEZ71" s="6"/>
      <c r="CFA71" s="6"/>
      <c r="CFB71" s="6"/>
      <c r="CFC71" s="6"/>
      <c r="CFD71" s="6"/>
      <c r="CFE71" s="6"/>
      <c r="CFF71" s="6"/>
      <c r="CFG71" s="6"/>
      <c r="CFH71" s="6"/>
      <c r="CFI71" s="6"/>
      <c r="CFJ71" s="6"/>
      <c r="CFK71" s="6"/>
      <c r="CFL71" s="6"/>
      <c r="CFM71" s="6"/>
      <c r="CFN71" s="6"/>
      <c r="CFO71" s="6"/>
      <c r="CFP71" s="6"/>
      <c r="CFQ71" s="6"/>
      <c r="CFR71" s="6"/>
      <c r="CFS71" s="6"/>
      <c r="CFT71" s="6"/>
      <c r="CFU71" s="6"/>
      <c r="CFV71" s="6"/>
      <c r="CFW71" s="6"/>
      <c r="CFX71" s="6"/>
      <c r="CFY71" s="6"/>
      <c r="CFZ71" s="6"/>
      <c r="CGA71" s="6"/>
      <c r="CGB71" s="6"/>
      <c r="CGC71" s="6"/>
      <c r="CGD71" s="6"/>
      <c r="CGE71" s="6"/>
      <c r="CGF71" s="6"/>
      <c r="CGG71" s="6"/>
      <c r="CGH71" s="6"/>
      <c r="CGI71" s="6"/>
      <c r="CGJ71" s="6"/>
      <c r="CGK71" s="6"/>
      <c r="CGL71" s="6"/>
      <c r="CGM71" s="6"/>
      <c r="CGN71" s="6"/>
      <c r="CGO71" s="6"/>
      <c r="CGP71" s="6"/>
      <c r="CGQ71" s="6"/>
      <c r="CGR71" s="6"/>
      <c r="CGS71" s="6"/>
      <c r="CGT71" s="6"/>
      <c r="CGU71" s="6"/>
      <c r="CGV71" s="6"/>
      <c r="CGW71" s="6"/>
      <c r="CGX71" s="6"/>
      <c r="CGY71" s="6"/>
      <c r="CGZ71" s="6"/>
      <c r="CHA71" s="6"/>
      <c r="CHB71" s="6"/>
      <c r="CHC71" s="6"/>
      <c r="CHD71" s="6"/>
      <c r="CHE71" s="6"/>
      <c r="CHF71" s="6"/>
      <c r="CHG71" s="6"/>
      <c r="CHH71" s="6"/>
      <c r="CHI71" s="6"/>
      <c r="CHJ71" s="6"/>
      <c r="CHK71" s="6"/>
      <c r="CHL71" s="6"/>
      <c r="CHM71" s="6"/>
      <c r="CHN71" s="6"/>
      <c r="CHO71" s="6"/>
      <c r="CHP71" s="6"/>
      <c r="CHQ71" s="6"/>
      <c r="CHR71" s="6"/>
      <c r="CHS71" s="6"/>
      <c r="CHT71" s="6"/>
      <c r="CHU71" s="6"/>
      <c r="CHV71" s="6"/>
      <c r="CHW71" s="6"/>
      <c r="CHX71" s="6"/>
      <c r="CHY71" s="6"/>
      <c r="CHZ71" s="6"/>
      <c r="CIA71" s="6"/>
      <c r="CIB71" s="6"/>
      <c r="CIC71" s="6"/>
      <c r="CID71" s="6"/>
      <c r="CIE71" s="6"/>
      <c r="CIF71" s="6"/>
      <c r="CIG71" s="6"/>
      <c r="CIH71" s="6"/>
      <c r="CII71" s="6"/>
      <c r="CIJ71" s="6"/>
      <c r="CIK71" s="6"/>
      <c r="CIL71" s="6"/>
      <c r="CIM71" s="6"/>
      <c r="CIN71" s="6"/>
      <c r="CIO71" s="6"/>
      <c r="CIP71" s="6"/>
      <c r="CIQ71" s="6"/>
      <c r="CIR71" s="6"/>
      <c r="CIS71" s="6"/>
      <c r="CIT71" s="6"/>
      <c r="CIU71" s="6"/>
      <c r="CIV71" s="6"/>
      <c r="CIW71" s="6"/>
      <c r="CIX71" s="6"/>
      <c r="CIY71" s="6"/>
      <c r="CIZ71" s="6"/>
      <c r="CJA71" s="6"/>
      <c r="CJB71" s="6"/>
      <c r="CJC71" s="6"/>
      <c r="CJD71" s="6"/>
      <c r="CJE71" s="6"/>
      <c r="CJF71" s="6"/>
      <c r="CJG71" s="6"/>
      <c r="CJH71" s="6"/>
      <c r="CJI71" s="6"/>
      <c r="CJJ71" s="6"/>
      <c r="CJK71" s="6"/>
      <c r="CJL71" s="6"/>
      <c r="CJM71" s="6"/>
      <c r="CJN71" s="6"/>
      <c r="CJO71" s="6"/>
      <c r="CJP71" s="6"/>
      <c r="CJQ71" s="6"/>
      <c r="CJR71" s="6"/>
      <c r="CJS71" s="6"/>
      <c r="CJT71" s="6"/>
      <c r="CJU71" s="6"/>
      <c r="CJV71" s="6"/>
      <c r="CJW71" s="6"/>
      <c r="CJX71" s="6"/>
      <c r="CJY71" s="6"/>
      <c r="CJZ71" s="6"/>
      <c r="CKA71" s="6"/>
      <c r="CKB71" s="6"/>
      <c r="CKC71" s="6"/>
      <c r="CKD71" s="6"/>
      <c r="CKE71" s="6"/>
      <c r="CKF71" s="6"/>
      <c r="CKG71" s="6"/>
      <c r="CKH71" s="6"/>
      <c r="CKI71" s="6"/>
      <c r="CKJ71" s="6"/>
      <c r="CKK71" s="6"/>
      <c r="CKL71" s="6"/>
      <c r="CKM71" s="6"/>
      <c r="CKN71" s="6"/>
      <c r="CKO71" s="6"/>
      <c r="CKP71" s="6"/>
      <c r="CKQ71" s="6"/>
      <c r="CKR71" s="6"/>
      <c r="CKS71" s="6"/>
      <c r="CKT71" s="6"/>
      <c r="CKU71" s="6"/>
      <c r="CKV71" s="6"/>
      <c r="CKW71" s="6"/>
      <c r="CKX71" s="6"/>
      <c r="CKY71" s="6"/>
      <c r="CKZ71" s="6"/>
      <c r="CLA71" s="6"/>
      <c r="CLB71" s="6"/>
      <c r="CLC71" s="6"/>
      <c r="CLD71" s="6"/>
      <c r="CLE71" s="6"/>
      <c r="CLF71" s="6"/>
      <c r="CLG71" s="6"/>
      <c r="CLH71" s="6"/>
      <c r="CLI71" s="6"/>
      <c r="CLJ71" s="6"/>
      <c r="CLK71" s="6"/>
      <c r="CLL71" s="6"/>
      <c r="CLM71" s="6"/>
      <c r="CLN71" s="6"/>
      <c r="CLO71" s="6"/>
      <c r="CLP71" s="6"/>
      <c r="CLQ71" s="6"/>
      <c r="CLR71" s="6"/>
      <c r="CLS71" s="6"/>
      <c r="CLT71" s="6"/>
      <c r="CLU71" s="6"/>
      <c r="CLV71" s="6"/>
      <c r="CLW71" s="6"/>
      <c r="CLX71" s="6"/>
      <c r="CLY71" s="6"/>
      <c r="CLZ71" s="6"/>
      <c r="CMA71" s="6"/>
      <c r="CMB71" s="6"/>
      <c r="CMC71" s="6"/>
      <c r="CMD71" s="6"/>
      <c r="CME71" s="6"/>
      <c r="CMF71" s="6"/>
      <c r="CMG71" s="6"/>
      <c r="CMH71" s="6"/>
      <c r="CMI71" s="6"/>
      <c r="CMJ71" s="6"/>
      <c r="CMK71" s="6"/>
      <c r="CML71" s="6"/>
      <c r="CMM71" s="6"/>
      <c r="CMN71" s="6"/>
      <c r="CMO71" s="6"/>
      <c r="CMP71" s="6"/>
      <c r="CMQ71" s="6"/>
      <c r="CMR71" s="6"/>
      <c r="CMS71" s="6"/>
      <c r="CMT71" s="6"/>
      <c r="CMU71" s="6"/>
      <c r="CMV71" s="6"/>
      <c r="CMW71" s="6"/>
      <c r="CMX71" s="6"/>
      <c r="CMY71" s="6"/>
      <c r="CMZ71" s="6"/>
      <c r="CNA71" s="6"/>
      <c r="CNB71" s="6"/>
      <c r="CNC71" s="6"/>
      <c r="CND71" s="6"/>
      <c r="CNE71" s="6"/>
      <c r="CNF71" s="6"/>
      <c r="CNG71" s="6"/>
      <c r="CNH71" s="6"/>
      <c r="CNI71" s="6"/>
      <c r="CNJ71" s="6"/>
      <c r="CNK71" s="6"/>
      <c r="CNL71" s="6"/>
      <c r="CNM71" s="6"/>
      <c r="CNN71" s="6"/>
      <c r="CNO71" s="6"/>
      <c r="CNP71" s="6"/>
      <c r="CNQ71" s="6"/>
      <c r="CNR71" s="6"/>
      <c r="CNS71" s="6"/>
      <c r="CNT71" s="6"/>
      <c r="CNU71" s="6"/>
      <c r="CNV71" s="6"/>
      <c r="CNW71" s="6"/>
      <c r="CNX71" s="6"/>
      <c r="CNY71" s="6"/>
      <c r="CNZ71" s="6"/>
      <c r="COA71" s="6"/>
      <c r="COB71" s="6"/>
      <c r="COC71" s="6"/>
      <c r="COD71" s="6"/>
      <c r="COE71" s="6"/>
      <c r="COF71" s="6"/>
      <c r="COG71" s="6"/>
      <c r="COH71" s="6"/>
      <c r="COI71" s="6"/>
      <c r="COJ71" s="6"/>
      <c r="COK71" s="6"/>
      <c r="COL71" s="6"/>
      <c r="COM71" s="6"/>
      <c r="CON71" s="6"/>
      <c r="COO71" s="6"/>
      <c r="COP71" s="6"/>
      <c r="COQ71" s="6"/>
      <c r="COR71" s="6"/>
      <c r="COS71" s="6"/>
      <c r="COT71" s="6"/>
      <c r="COU71" s="6"/>
      <c r="COV71" s="6"/>
      <c r="COW71" s="6"/>
      <c r="COX71" s="6"/>
      <c r="COY71" s="6"/>
      <c r="COZ71" s="6"/>
      <c r="CPA71" s="6"/>
      <c r="CPB71" s="6"/>
      <c r="CPC71" s="6"/>
      <c r="CPD71" s="6"/>
      <c r="CPE71" s="6"/>
      <c r="CPF71" s="6"/>
      <c r="CPG71" s="6"/>
      <c r="CPH71" s="6"/>
      <c r="CPI71" s="6"/>
      <c r="CPJ71" s="6"/>
      <c r="CPK71" s="6"/>
      <c r="CPL71" s="6"/>
      <c r="CPM71" s="6"/>
      <c r="CPN71" s="6"/>
      <c r="CPO71" s="6"/>
      <c r="CPP71" s="6"/>
      <c r="CPQ71" s="6"/>
      <c r="CPR71" s="6"/>
      <c r="CPS71" s="6"/>
      <c r="CPT71" s="6"/>
      <c r="CPU71" s="6"/>
      <c r="CPV71" s="6"/>
      <c r="CPW71" s="6"/>
      <c r="CPX71" s="6"/>
      <c r="CPY71" s="6"/>
      <c r="CPZ71" s="6"/>
      <c r="CQA71" s="6"/>
      <c r="CQB71" s="6"/>
      <c r="CQC71" s="6"/>
      <c r="CQD71" s="6"/>
      <c r="CQE71" s="6"/>
      <c r="CQF71" s="6"/>
      <c r="CQG71" s="6"/>
      <c r="CQH71" s="6"/>
      <c r="CQI71" s="6"/>
      <c r="CQJ71" s="6"/>
      <c r="CQK71" s="6"/>
      <c r="CQL71" s="6"/>
      <c r="CQM71" s="6"/>
      <c r="CQN71" s="6"/>
      <c r="CQO71" s="6"/>
      <c r="CQP71" s="6"/>
      <c r="CQQ71" s="6"/>
      <c r="CQR71" s="6"/>
      <c r="CQS71" s="6"/>
      <c r="CQT71" s="6"/>
      <c r="CQU71" s="6"/>
      <c r="CQV71" s="6"/>
      <c r="CQW71" s="6"/>
      <c r="CQX71" s="6"/>
      <c r="CQY71" s="6"/>
      <c r="CQZ71" s="6"/>
      <c r="CRA71" s="6"/>
      <c r="CRB71" s="6"/>
      <c r="CRC71" s="6"/>
      <c r="CRD71" s="6"/>
      <c r="CRE71" s="6"/>
      <c r="CRF71" s="6"/>
      <c r="CRG71" s="6"/>
      <c r="CRH71" s="6"/>
      <c r="CRI71" s="6"/>
      <c r="CRJ71" s="6"/>
      <c r="CRK71" s="6"/>
      <c r="CRL71" s="6"/>
      <c r="CRM71" s="6"/>
      <c r="CRN71" s="6"/>
      <c r="CRO71" s="6"/>
      <c r="CRP71" s="6"/>
      <c r="CRQ71" s="6"/>
      <c r="CRR71" s="6"/>
      <c r="CRS71" s="6"/>
      <c r="CRT71" s="6"/>
      <c r="CRU71" s="6"/>
      <c r="CRV71" s="6"/>
      <c r="CRW71" s="6"/>
      <c r="CRX71" s="6"/>
      <c r="CRY71" s="6"/>
      <c r="CRZ71" s="6"/>
      <c r="CSA71" s="6"/>
      <c r="CSB71" s="6"/>
      <c r="CSC71" s="6"/>
      <c r="CSD71" s="6"/>
      <c r="CSE71" s="6"/>
      <c r="CSF71" s="6"/>
      <c r="CSG71" s="6"/>
      <c r="CSH71" s="6"/>
      <c r="CSI71" s="6"/>
      <c r="CSJ71" s="6"/>
      <c r="CSK71" s="6"/>
      <c r="CSL71" s="6"/>
      <c r="CSM71" s="6"/>
      <c r="CSN71" s="6"/>
      <c r="CSO71" s="6"/>
      <c r="CSP71" s="6"/>
      <c r="CSQ71" s="6"/>
      <c r="CSR71" s="6"/>
      <c r="CSS71" s="6"/>
      <c r="CST71" s="6"/>
      <c r="CSU71" s="6"/>
      <c r="CSV71" s="6"/>
      <c r="CSW71" s="6"/>
      <c r="CSX71" s="6"/>
      <c r="CSY71" s="6"/>
      <c r="CSZ71" s="6"/>
      <c r="CTA71" s="6"/>
      <c r="CTB71" s="6"/>
      <c r="CTC71" s="6"/>
      <c r="CTD71" s="6"/>
      <c r="CTE71" s="6"/>
      <c r="CTF71" s="6"/>
      <c r="CTG71" s="6"/>
      <c r="CTH71" s="6"/>
      <c r="CTI71" s="6"/>
      <c r="CTJ71" s="6"/>
      <c r="CTK71" s="6"/>
      <c r="CTL71" s="6"/>
      <c r="CTM71" s="6"/>
      <c r="CTN71" s="6"/>
      <c r="CTO71" s="6"/>
      <c r="CTP71" s="6"/>
      <c r="CTQ71" s="6"/>
      <c r="CTR71" s="6"/>
      <c r="CTS71" s="6"/>
      <c r="CTT71" s="6"/>
      <c r="CTU71" s="6"/>
      <c r="CTV71" s="6"/>
      <c r="CTW71" s="6"/>
      <c r="CTX71" s="6"/>
      <c r="CTY71" s="6"/>
      <c r="CTZ71" s="6"/>
      <c r="CUA71" s="6"/>
      <c r="CUB71" s="6"/>
      <c r="CUC71" s="6"/>
      <c r="CUD71" s="6"/>
      <c r="CUE71" s="6"/>
      <c r="CUF71" s="6"/>
      <c r="CUG71" s="6"/>
      <c r="CUH71" s="6"/>
      <c r="CUI71" s="6"/>
      <c r="CUJ71" s="6"/>
      <c r="CUK71" s="6"/>
      <c r="CUL71" s="6"/>
      <c r="CUM71" s="6"/>
      <c r="CUN71" s="6"/>
      <c r="CUO71" s="6"/>
      <c r="CUP71" s="6"/>
      <c r="CUQ71" s="6"/>
      <c r="CUR71" s="6"/>
      <c r="CUS71" s="6"/>
      <c r="CUT71" s="6"/>
      <c r="CUU71" s="6"/>
      <c r="CUV71" s="6"/>
      <c r="CUW71" s="6"/>
      <c r="CUX71" s="6"/>
      <c r="CUY71" s="6"/>
      <c r="CUZ71" s="6"/>
      <c r="CVA71" s="6"/>
      <c r="CVB71" s="6"/>
      <c r="CVC71" s="6"/>
      <c r="CVD71" s="6"/>
      <c r="CVE71" s="6"/>
      <c r="CVF71" s="6"/>
      <c r="CVG71" s="6"/>
      <c r="CVH71" s="6"/>
      <c r="CVI71" s="6"/>
      <c r="CVJ71" s="6"/>
      <c r="CVK71" s="6"/>
      <c r="CVL71" s="6"/>
      <c r="CVM71" s="6"/>
      <c r="CVN71" s="6"/>
      <c r="CVO71" s="6"/>
      <c r="CVP71" s="6"/>
      <c r="CVQ71" s="6"/>
      <c r="CVR71" s="6"/>
      <c r="CVS71" s="6"/>
      <c r="CVT71" s="6"/>
      <c r="CVU71" s="6"/>
      <c r="CVV71" s="6"/>
      <c r="CVW71" s="6"/>
      <c r="CVX71" s="6"/>
      <c r="CVY71" s="6"/>
      <c r="CVZ71" s="6"/>
      <c r="CWA71" s="6"/>
      <c r="CWB71" s="6"/>
      <c r="CWC71" s="6"/>
      <c r="CWD71" s="6"/>
      <c r="CWE71" s="6"/>
      <c r="CWF71" s="6"/>
      <c r="CWG71" s="6"/>
      <c r="CWH71" s="6"/>
      <c r="CWI71" s="6"/>
      <c r="CWJ71" s="6"/>
      <c r="CWK71" s="6"/>
      <c r="CWL71" s="6"/>
      <c r="CWM71" s="6"/>
      <c r="CWN71" s="6"/>
      <c r="CWO71" s="6"/>
      <c r="CWP71" s="6"/>
      <c r="CWQ71" s="6"/>
      <c r="CWR71" s="6"/>
      <c r="CWS71" s="6"/>
      <c r="CWT71" s="6"/>
      <c r="CWU71" s="6"/>
      <c r="CWV71" s="6"/>
      <c r="CWW71" s="6"/>
      <c r="CWX71" s="6"/>
      <c r="CWY71" s="6"/>
      <c r="CWZ71" s="6"/>
      <c r="CXA71" s="6"/>
      <c r="CXB71" s="6"/>
      <c r="CXC71" s="6"/>
      <c r="CXD71" s="6"/>
      <c r="CXE71" s="6"/>
      <c r="CXF71" s="6"/>
      <c r="CXG71" s="6"/>
      <c r="CXH71" s="6"/>
      <c r="CXI71" s="6"/>
      <c r="CXJ71" s="6"/>
      <c r="CXK71" s="6"/>
      <c r="CXL71" s="6"/>
      <c r="CXM71" s="6"/>
      <c r="CXN71" s="6"/>
      <c r="CXO71" s="6"/>
      <c r="CXP71" s="6"/>
      <c r="CXQ71" s="6"/>
      <c r="CXR71" s="6"/>
      <c r="CXS71" s="6"/>
      <c r="CXT71" s="6"/>
      <c r="CXU71" s="6"/>
      <c r="CXV71" s="6"/>
      <c r="CXW71" s="6"/>
      <c r="CXX71" s="6"/>
      <c r="CXY71" s="6"/>
      <c r="CXZ71" s="6"/>
      <c r="CYA71" s="6"/>
      <c r="CYB71" s="6"/>
      <c r="CYC71" s="6"/>
      <c r="CYD71" s="6"/>
      <c r="CYE71" s="6"/>
      <c r="CYF71" s="6"/>
      <c r="CYG71" s="6"/>
      <c r="CYH71" s="6"/>
      <c r="CYI71" s="6"/>
      <c r="CYJ71" s="6"/>
      <c r="CYK71" s="6"/>
      <c r="CYL71" s="6"/>
      <c r="CYM71" s="6"/>
      <c r="CYN71" s="6"/>
      <c r="CYO71" s="6"/>
      <c r="CYP71" s="6"/>
      <c r="CYQ71" s="6"/>
      <c r="CYR71" s="6"/>
      <c r="CYS71" s="6"/>
      <c r="CYT71" s="6"/>
      <c r="CYU71" s="6"/>
      <c r="CYV71" s="6"/>
      <c r="CYW71" s="6"/>
      <c r="CYX71" s="6"/>
      <c r="CYY71" s="6"/>
      <c r="CYZ71" s="6"/>
      <c r="CZA71" s="6"/>
      <c r="CZB71" s="6"/>
      <c r="CZC71" s="6"/>
      <c r="CZD71" s="6"/>
      <c r="CZE71" s="6"/>
      <c r="CZF71" s="6"/>
      <c r="CZG71" s="6"/>
      <c r="CZH71" s="6"/>
      <c r="CZI71" s="6"/>
      <c r="CZJ71" s="6"/>
      <c r="CZK71" s="6"/>
      <c r="CZL71" s="6"/>
      <c r="CZM71" s="6"/>
      <c r="CZN71" s="6"/>
      <c r="CZO71" s="6"/>
      <c r="CZP71" s="6"/>
      <c r="CZQ71" s="6"/>
      <c r="CZR71" s="6"/>
      <c r="CZS71" s="6"/>
      <c r="CZT71" s="6"/>
      <c r="CZU71" s="6"/>
      <c r="CZV71" s="6"/>
      <c r="CZW71" s="6"/>
      <c r="CZX71" s="6"/>
      <c r="CZY71" s="6"/>
      <c r="CZZ71" s="6"/>
      <c r="DAA71" s="6"/>
      <c r="DAB71" s="6"/>
      <c r="DAC71" s="6"/>
      <c r="DAD71" s="6"/>
      <c r="DAE71" s="6"/>
      <c r="DAF71" s="6"/>
      <c r="DAG71" s="6"/>
      <c r="DAH71" s="6"/>
      <c r="DAI71" s="6"/>
      <c r="DAJ71" s="6"/>
      <c r="DAK71" s="6"/>
      <c r="DAL71" s="6"/>
      <c r="DAM71" s="6"/>
      <c r="DAN71" s="6"/>
      <c r="DAO71" s="6"/>
      <c r="DAP71" s="6"/>
      <c r="DAQ71" s="6"/>
      <c r="DAR71" s="6"/>
      <c r="DAS71" s="6"/>
      <c r="DAT71" s="6"/>
      <c r="DAU71" s="6"/>
      <c r="DAV71" s="6"/>
      <c r="DAW71" s="6"/>
      <c r="DAX71" s="6"/>
      <c r="DAY71" s="6"/>
      <c r="DAZ71" s="6"/>
      <c r="DBA71" s="6"/>
      <c r="DBB71" s="6"/>
      <c r="DBC71" s="6"/>
      <c r="DBD71" s="6"/>
      <c r="DBE71" s="6"/>
      <c r="DBF71" s="6"/>
      <c r="DBG71" s="6"/>
      <c r="DBH71" s="6"/>
      <c r="DBI71" s="6"/>
      <c r="DBJ71" s="6"/>
      <c r="DBK71" s="6"/>
      <c r="DBL71" s="6"/>
      <c r="DBM71" s="6"/>
      <c r="DBN71" s="6"/>
      <c r="DBO71" s="6"/>
      <c r="DBP71" s="6"/>
      <c r="DBQ71" s="6"/>
      <c r="DBR71" s="6"/>
      <c r="DBS71" s="6"/>
      <c r="DBT71" s="6"/>
      <c r="DBU71" s="6"/>
      <c r="DBV71" s="6"/>
      <c r="DBW71" s="6"/>
      <c r="DBX71" s="6"/>
      <c r="DBY71" s="6"/>
      <c r="DBZ71" s="6"/>
      <c r="DCA71" s="6"/>
      <c r="DCB71" s="6"/>
      <c r="DCC71" s="6"/>
      <c r="DCD71" s="6"/>
      <c r="DCE71" s="6"/>
      <c r="DCF71" s="6"/>
      <c r="DCG71" s="6"/>
      <c r="DCH71" s="6"/>
      <c r="DCI71" s="6"/>
      <c r="DCJ71" s="6"/>
      <c r="DCK71" s="6"/>
      <c r="DCL71" s="6"/>
      <c r="DCM71" s="6"/>
      <c r="DCN71" s="6"/>
      <c r="DCO71" s="6"/>
      <c r="DCP71" s="6"/>
      <c r="DCQ71" s="6"/>
      <c r="DCR71" s="6"/>
      <c r="DCS71" s="6"/>
      <c r="DCT71" s="6"/>
      <c r="DCU71" s="6"/>
      <c r="DCV71" s="6"/>
      <c r="DCW71" s="6"/>
      <c r="DCX71" s="6"/>
      <c r="DCY71" s="6"/>
      <c r="DCZ71" s="6"/>
      <c r="DDA71" s="6"/>
      <c r="DDB71" s="6"/>
      <c r="DDC71" s="6"/>
      <c r="DDD71" s="6"/>
      <c r="DDE71" s="6"/>
      <c r="DDF71" s="6"/>
      <c r="DDG71" s="6"/>
      <c r="DDH71" s="6"/>
      <c r="DDI71" s="6"/>
      <c r="DDJ71" s="6"/>
      <c r="DDK71" s="6"/>
      <c r="DDL71" s="6"/>
      <c r="DDM71" s="6"/>
      <c r="DDN71" s="6"/>
      <c r="DDO71" s="6"/>
      <c r="DDP71" s="6"/>
      <c r="DDQ71" s="6"/>
      <c r="DDR71" s="6"/>
      <c r="DDS71" s="6"/>
      <c r="DDT71" s="6"/>
      <c r="DDU71" s="6"/>
      <c r="DDV71" s="6"/>
      <c r="DDW71" s="6"/>
      <c r="DDX71" s="6"/>
      <c r="DDY71" s="6"/>
      <c r="DDZ71" s="6"/>
      <c r="DEA71" s="6"/>
      <c r="DEB71" s="6"/>
      <c r="DEC71" s="6"/>
      <c r="DED71" s="6"/>
      <c r="DEE71" s="6"/>
      <c r="DEF71" s="6"/>
      <c r="DEG71" s="6"/>
      <c r="DEH71" s="6"/>
      <c r="DEI71" s="6"/>
      <c r="DEJ71" s="6"/>
      <c r="DEK71" s="6"/>
      <c r="DEL71" s="6"/>
      <c r="DEM71" s="6"/>
      <c r="DEN71" s="6"/>
      <c r="DEO71" s="6"/>
      <c r="DEP71" s="6"/>
      <c r="DEQ71" s="6"/>
      <c r="DER71" s="6"/>
      <c r="DES71" s="6"/>
      <c r="DET71" s="6"/>
      <c r="DEU71" s="6"/>
      <c r="DEV71" s="6"/>
      <c r="DEW71" s="6"/>
      <c r="DEX71" s="6"/>
      <c r="DEY71" s="6"/>
      <c r="DEZ71" s="6"/>
      <c r="DFA71" s="6"/>
      <c r="DFB71" s="6"/>
      <c r="DFC71" s="6"/>
      <c r="DFD71" s="6"/>
      <c r="DFE71" s="6"/>
      <c r="DFF71" s="6"/>
      <c r="DFG71" s="6"/>
      <c r="DFH71" s="6"/>
      <c r="DFI71" s="6"/>
      <c r="DFJ71" s="6"/>
      <c r="DFK71" s="6"/>
      <c r="DFL71" s="6"/>
      <c r="DFM71" s="6"/>
      <c r="DFN71" s="6"/>
      <c r="DFO71" s="6"/>
      <c r="DFP71" s="6"/>
      <c r="DFQ71" s="6"/>
      <c r="DFR71" s="6"/>
      <c r="DFS71" s="6"/>
      <c r="DFT71" s="6"/>
      <c r="DFU71" s="6"/>
      <c r="DFV71" s="6"/>
      <c r="DFW71" s="6"/>
      <c r="DFX71" s="6"/>
      <c r="DFY71" s="6"/>
      <c r="DFZ71" s="6"/>
      <c r="DGA71" s="6"/>
      <c r="DGB71" s="6"/>
      <c r="DGC71" s="6"/>
      <c r="DGD71" s="6"/>
      <c r="DGE71" s="6"/>
      <c r="DGF71" s="6"/>
      <c r="DGG71" s="6"/>
      <c r="DGH71" s="6"/>
      <c r="DGI71" s="6"/>
      <c r="DGJ71" s="6"/>
      <c r="DGK71" s="6"/>
      <c r="DGL71" s="6"/>
      <c r="DGM71" s="6"/>
      <c r="DGN71" s="6"/>
      <c r="DGO71" s="6"/>
      <c r="DGP71" s="6"/>
      <c r="DGQ71" s="6"/>
      <c r="DGR71" s="6"/>
      <c r="DGS71" s="6"/>
      <c r="DGT71" s="6"/>
      <c r="DGU71" s="6"/>
      <c r="DGV71" s="6"/>
      <c r="DGW71" s="6"/>
      <c r="DGX71" s="6"/>
      <c r="DGY71" s="6"/>
      <c r="DGZ71" s="6"/>
      <c r="DHA71" s="6"/>
      <c r="DHB71" s="6"/>
      <c r="DHC71" s="6"/>
      <c r="DHD71" s="6"/>
      <c r="DHE71" s="6"/>
      <c r="DHF71" s="6"/>
      <c r="DHG71" s="6"/>
      <c r="DHH71" s="6"/>
      <c r="DHI71" s="6"/>
      <c r="DHJ71" s="6"/>
      <c r="DHK71" s="6"/>
      <c r="DHL71" s="6"/>
      <c r="DHM71" s="6"/>
      <c r="DHN71" s="6"/>
      <c r="DHO71" s="6"/>
      <c r="DHP71" s="6"/>
      <c r="DHQ71" s="6"/>
      <c r="DHR71" s="6"/>
      <c r="DHS71" s="6"/>
      <c r="DHT71" s="6"/>
      <c r="DHU71" s="6"/>
      <c r="DHV71" s="6"/>
      <c r="DHW71" s="6"/>
      <c r="DHX71" s="6"/>
      <c r="DHY71" s="6"/>
      <c r="DHZ71" s="6"/>
      <c r="DIA71" s="6"/>
      <c r="DIB71" s="6"/>
      <c r="DIC71" s="6"/>
      <c r="DID71" s="6"/>
      <c r="DIE71" s="6"/>
      <c r="DIF71" s="6"/>
      <c r="DIG71" s="6"/>
      <c r="DIH71" s="6"/>
      <c r="DII71" s="6"/>
      <c r="DIJ71" s="6"/>
      <c r="DIK71" s="6"/>
      <c r="DIL71" s="6"/>
      <c r="DIM71" s="6"/>
      <c r="DIN71" s="6"/>
      <c r="DIO71" s="6"/>
      <c r="DIP71" s="6"/>
      <c r="DIQ71" s="6"/>
      <c r="DIR71" s="6"/>
      <c r="DIS71" s="6"/>
      <c r="DIT71" s="6"/>
      <c r="DIU71" s="6"/>
      <c r="DIV71" s="6"/>
      <c r="DIW71" s="6"/>
      <c r="DIX71" s="6"/>
      <c r="DIY71" s="6"/>
      <c r="DIZ71" s="6"/>
      <c r="DJA71" s="6"/>
      <c r="DJB71" s="6"/>
      <c r="DJC71" s="6"/>
      <c r="DJD71" s="6"/>
      <c r="DJE71" s="6"/>
      <c r="DJF71" s="6"/>
      <c r="DJG71" s="6"/>
      <c r="DJH71" s="6"/>
      <c r="DJI71" s="6"/>
      <c r="DJJ71" s="6"/>
      <c r="DJK71" s="6"/>
      <c r="DJL71" s="6"/>
      <c r="DJM71" s="6"/>
      <c r="DJN71" s="6"/>
      <c r="DJO71" s="6"/>
      <c r="DJP71" s="6"/>
      <c r="DJQ71" s="6"/>
      <c r="DJR71" s="6"/>
      <c r="DJS71" s="6"/>
      <c r="DJT71" s="6"/>
      <c r="DJU71" s="6"/>
      <c r="DJV71" s="6"/>
      <c r="DJW71" s="6"/>
      <c r="DJX71" s="6"/>
      <c r="DJY71" s="6"/>
      <c r="DJZ71" s="6"/>
      <c r="DKA71" s="6"/>
      <c r="DKB71" s="6"/>
      <c r="DKC71" s="6"/>
      <c r="DKD71" s="6"/>
      <c r="DKE71" s="6"/>
      <c r="DKF71" s="6"/>
      <c r="DKG71" s="6"/>
      <c r="DKH71" s="6"/>
      <c r="DKI71" s="6"/>
      <c r="DKJ71" s="6"/>
      <c r="DKK71" s="6"/>
      <c r="DKL71" s="6"/>
      <c r="DKM71" s="6"/>
      <c r="DKN71" s="6"/>
      <c r="DKO71" s="6"/>
      <c r="DKP71" s="6"/>
      <c r="DKQ71" s="6"/>
      <c r="DKR71" s="6"/>
      <c r="DKS71" s="6"/>
      <c r="DKT71" s="6"/>
      <c r="DKU71" s="6"/>
      <c r="DKV71" s="6"/>
      <c r="DKW71" s="6"/>
      <c r="DKX71" s="6"/>
      <c r="DKY71" s="6"/>
      <c r="DKZ71" s="6"/>
      <c r="DLA71" s="6"/>
      <c r="DLB71" s="6"/>
      <c r="DLC71" s="6"/>
      <c r="DLD71" s="6"/>
      <c r="DLE71" s="6"/>
      <c r="DLF71" s="6"/>
      <c r="DLG71" s="6"/>
      <c r="DLH71" s="6"/>
      <c r="DLI71" s="6"/>
      <c r="DLJ71" s="6"/>
      <c r="DLK71" s="6"/>
      <c r="DLL71" s="6"/>
      <c r="DLM71" s="6"/>
      <c r="DLN71" s="6"/>
      <c r="DLO71" s="6"/>
      <c r="DLP71" s="6"/>
      <c r="DLQ71" s="6"/>
      <c r="DLR71" s="6"/>
      <c r="DLS71" s="6"/>
      <c r="DLT71" s="6"/>
      <c r="DLU71" s="6"/>
      <c r="DLV71" s="6"/>
      <c r="DLW71" s="6"/>
      <c r="DLX71" s="6"/>
      <c r="DLY71" s="6"/>
      <c r="DLZ71" s="6"/>
      <c r="DMA71" s="6"/>
      <c r="DMB71" s="6"/>
      <c r="DMC71" s="6"/>
      <c r="DMD71" s="6"/>
      <c r="DME71" s="6"/>
      <c r="DMF71" s="6"/>
      <c r="DMG71" s="6"/>
      <c r="DMH71" s="6"/>
      <c r="DMI71" s="6"/>
      <c r="DMJ71" s="6"/>
      <c r="DMK71" s="6"/>
      <c r="DML71" s="6"/>
      <c r="DMM71" s="6"/>
      <c r="DMN71" s="6"/>
      <c r="DMO71" s="6"/>
      <c r="DMP71" s="6"/>
      <c r="DMQ71" s="6"/>
      <c r="DMR71" s="6"/>
      <c r="DMS71" s="6"/>
      <c r="DMT71" s="6"/>
      <c r="DMU71" s="6"/>
      <c r="DMV71" s="6"/>
      <c r="DMW71" s="6"/>
      <c r="DMX71" s="6"/>
      <c r="DMY71" s="6"/>
      <c r="DMZ71" s="6"/>
      <c r="DNA71" s="6"/>
      <c r="DNB71" s="6"/>
      <c r="DNC71" s="6"/>
      <c r="DND71" s="6"/>
      <c r="DNE71" s="6"/>
      <c r="DNF71" s="6"/>
      <c r="DNG71" s="6"/>
      <c r="DNH71" s="6"/>
      <c r="DNI71" s="6"/>
      <c r="DNJ71" s="6"/>
      <c r="DNK71" s="6"/>
      <c r="DNL71" s="6"/>
      <c r="DNM71" s="6"/>
      <c r="DNN71" s="6"/>
      <c r="DNO71" s="6"/>
      <c r="DNP71" s="6"/>
      <c r="DNQ71" s="6"/>
      <c r="DNR71" s="6"/>
      <c r="DNS71" s="6"/>
      <c r="DNT71" s="6"/>
      <c r="DNU71" s="6"/>
      <c r="DNV71" s="6"/>
      <c r="DNW71" s="6"/>
      <c r="DNX71" s="6"/>
      <c r="DNY71" s="6"/>
      <c r="DNZ71" s="6"/>
      <c r="DOA71" s="6"/>
      <c r="DOB71" s="6"/>
      <c r="DOC71" s="6"/>
      <c r="DOD71" s="6"/>
      <c r="DOE71" s="6"/>
      <c r="DOF71" s="6"/>
      <c r="DOG71" s="6"/>
      <c r="DOH71" s="6"/>
      <c r="DOI71" s="6"/>
      <c r="DOJ71" s="6"/>
      <c r="DOK71" s="6"/>
      <c r="DOL71" s="6"/>
      <c r="DOM71" s="6"/>
      <c r="DON71" s="6"/>
      <c r="DOO71" s="6"/>
      <c r="DOP71" s="6"/>
      <c r="DOQ71" s="6"/>
      <c r="DOR71" s="6"/>
      <c r="DOS71" s="6"/>
      <c r="DOT71" s="6"/>
      <c r="DOU71" s="6"/>
      <c r="DOV71" s="6"/>
      <c r="DOW71" s="6"/>
      <c r="DOX71" s="6"/>
      <c r="DOY71" s="6"/>
      <c r="DOZ71" s="6"/>
      <c r="DPA71" s="6"/>
      <c r="DPB71" s="6"/>
      <c r="DPC71" s="6"/>
      <c r="DPD71" s="6"/>
      <c r="DPE71" s="6"/>
      <c r="DPF71" s="6"/>
      <c r="DPG71" s="6"/>
      <c r="DPH71" s="6"/>
      <c r="DPI71" s="6"/>
      <c r="DPJ71" s="6"/>
      <c r="DPK71" s="6"/>
      <c r="DPL71" s="6"/>
      <c r="DPM71" s="6"/>
      <c r="DPN71" s="6"/>
      <c r="DPO71" s="6"/>
      <c r="DPP71" s="6"/>
      <c r="DPQ71" s="6"/>
      <c r="DPR71" s="6"/>
      <c r="DPS71" s="6"/>
      <c r="DPT71" s="6"/>
      <c r="DPU71" s="6"/>
      <c r="DPV71" s="6"/>
      <c r="DPW71" s="6"/>
      <c r="DPX71" s="6"/>
      <c r="DPY71" s="6"/>
      <c r="DPZ71" s="6"/>
      <c r="DQA71" s="6"/>
      <c r="DQB71" s="6"/>
      <c r="DQC71" s="6"/>
      <c r="DQD71" s="6"/>
      <c r="DQE71" s="6"/>
      <c r="DQF71" s="6"/>
      <c r="DQG71" s="6"/>
      <c r="DQH71" s="6"/>
      <c r="DQI71" s="6"/>
      <c r="DQJ71" s="6"/>
      <c r="DQK71" s="6"/>
      <c r="DQL71" s="6"/>
      <c r="DQM71" s="6"/>
      <c r="DQN71" s="6"/>
      <c r="DQO71" s="6"/>
      <c r="DQP71" s="6"/>
      <c r="DQQ71" s="6"/>
      <c r="DQR71" s="6"/>
      <c r="DQS71" s="6"/>
      <c r="DQT71" s="6"/>
      <c r="DQU71" s="6"/>
      <c r="DQV71" s="6"/>
      <c r="DQW71" s="6"/>
      <c r="DQX71" s="6"/>
      <c r="DQY71" s="6"/>
      <c r="DQZ71" s="6"/>
      <c r="DRA71" s="6"/>
      <c r="DRB71" s="6"/>
      <c r="DRC71" s="6"/>
      <c r="DRD71" s="6"/>
      <c r="DRE71" s="6"/>
      <c r="DRF71" s="6"/>
      <c r="DRG71" s="6"/>
      <c r="DRH71" s="6"/>
      <c r="DRI71" s="6"/>
      <c r="DRJ71" s="6"/>
      <c r="DRK71" s="6"/>
      <c r="DRL71" s="6"/>
      <c r="DRM71" s="6"/>
      <c r="DRN71" s="6"/>
      <c r="DRO71" s="6"/>
      <c r="DRP71" s="6"/>
      <c r="DRQ71" s="6"/>
      <c r="DRR71" s="6"/>
      <c r="DRS71" s="6"/>
      <c r="DRT71" s="6"/>
      <c r="DRU71" s="6"/>
      <c r="DRV71" s="6"/>
      <c r="DRW71" s="6"/>
      <c r="DRX71" s="6"/>
      <c r="DRY71" s="6"/>
      <c r="DRZ71" s="6"/>
      <c r="DSA71" s="6"/>
      <c r="DSB71" s="6"/>
      <c r="DSC71" s="6"/>
      <c r="DSD71" s="6"/>
      <c r="DSE71" s="6"/>
      <c r="DSF71" s="6"/>
      <c r="DSG71" s="6"/>
      <c r="DSH71" s="6"/>
      <c r="DSI71" s="6"/>
      <c r="DSJ71" s="6"/>
      <c r="DSK71" s="6"/>
      <c r="DSL71" s="6"/>
      <c r="DSM71" s="6"/>
      <c r="DSN71" s="6"/>
      <c r="DSO71" s="6"/>
      <c r="DSP71" s="6"/>
      <c r="DSQ71" s="6"/>
      <c r="DSR71" s="6"/>
      <c r="DSS71" s="6"/>
      <c r="DST71" s="6"/>
      <c r="DSU71" s="6"/>
      <c r="DSV71" s="6"/>
      <c r="DSW71" s="6"/>
      <c r="DSX71" s="6"/>
      <c r="DSY71" s="6"/>
      <c r="DSZ71" s="6"/>
      <c r="DTA71" s="6"/>
      <c r="DTB71" s="6"/>
      <c r="DTC71" s="6"/>
      <c r="DTD71" s="6"/>
      <c r="DTE71" s="6"/>
      <c r="DTF71" s="6"/>
      <c r="DTG71" s="6"/>
      <c r="DTH71" s="6"/>
      <c r="DTI71" s="6"/>
      <c r="DTJ71" s="6"/>
      <c r="DTK71" s="6"/>
      <c r="DTL71" s="6"/>
      <c r="DTM71" s="6"/>
      <c r="DTN71" s="6"/>
      <c r="DTO71" s="6"/>
      <c r="DTP71" s="6"/>
      <c r="DTQ71" s="6"/>
      <c r="DTR71" s="6"/>
      <c r="DTS71" s="6"/>
      <c r="DTT71" s="6"/>
      <c r="DTU71" s="6"/>
      <c r="DTV71" s="6"/>
      <c r="DTW71" s="6"/>
      <c r="DTX71" s="6"/>
      <c r="DTY71" s="6"/>
      <c r="DTZ71" s="6"/>
      <c r="DUA71" s="6"/>
      <c r="DUB71" s="6"/>
      <c r="DUC71" s="6"/>
      <c r="DUD71" s="6"/>
      <c r="DUE71" s="6"/>
      <c r="DUF71" s="6"/>
      <c r="DUG71" s="6"/>
      <c r="DUH71" s="6"/>
      <c r="DUI71" s="6"/>
      <c r="DUJ71" s="6"/>
      <c r="DUK71" s="6"/>
      <c r="DUL71" s="6"/>
      <c r="DUM71" s="6"/>
      <c r="DUN71" s="6"/>
      <c r="DUO71" s="6"/>
      <c r="DUP71" s="6"/>
      <c r="DUQ71" s="6"/>
      <c r="DUR71" s="6"/>
      <c r="DUS71" s="6"/>
      <c r="DUT71" s="6"/>
      <c r="DUU71" s="6"/>
      <c r="DUV71" s="6"/>
      <c r="DUW71" s="6"/>
      <c r="DUX71" s="6"/>
      <c r="DUY71" s="6"/>
      <c r="DUZ71" s="6"/>
      <c r="DVA71" s="6"/>
      <c r="DVB71" s="6"/>
      <c r="DVC71" s="6"/>
      <c r="DVD71" s="6"/>
      <c r="DVE71" s="6"/>
      <c r="DVF71" s="6"/>
      <c r="DVG71" s="6"/>
      <c r="DVH71" s="6"/>
      <c r="DVI71" s="6"/>
      <c r="DVJ71" s="6"/>
      <c r="DVK71" s="6"/>
      <c r="DVL71" s="6"/>
      <c r="DVM71" s="6"/>
      <c r="DVN71" s="6"/>
      <c r="DVO71" s="6"/>
      <c r="DVP71" s="6"/>
      <c r="DVQ71" s="6"/>
      <c r="DVR71" s="6"/>
      <c r="DVS71" s="6"/>
      <c r="DVT71" s="6"/>
      <c r="DVU71" s="6"/>
      <c r="DVV71" s="6"/>
      <c r="DVW71" s="6"/>
      <c r="DVX71" s="6"/>
      <c r="DVY71" s="6"/>
      <c r="DVZ71" s="6"/>
      <c r="DWA71" s="6"/>
      <c r="DWB71" s="6"/>
      <c r="DWC71" s="6"/>
      <c r="DWD71" s="6"/>
      <c r="DWE71" s="6"/>
      <c r="DWF71" s="6"/>
      <c r="DWG71" s="6"/>
      <c r="DWH71" s="6"/>
      <c r="DWI71" s="6"/>
      <c r="DWJ71" s="6"/>
      <c r="DWK71" s="6"/>
      <c r="DWL71" s="6"/>
      <c r="DWM71" s="6"/>
      <c r="DWN71" s="6"/>
      <c r="DWO71" s="6"/>
      <c r="DWP71" s="6"/>
      <c r="DWQ71" s="6"/>
      <c r="DWR71" s="6"/>
      <c r="DWS71" s="6"/>
      <c r="DWT71" s="6"/>
      <c r="DWU71" s="6"/>
      <c r="DWV71" s="6"/>
      <c r="DWW71" s="6"/>
      <c r="DWX71" s="6"/>
      <c r="DWY71" s="6"/>
      <c r="DWZ71" s="6"/>
      <c r="DXA71" s="6"/>
      <c r="DXB71" s="6"/>
      <c r="DXC71" s="6"/>
      <c r="DXD71" s="6"/>
      <c r="DXE71" s="6"/>
      <c r="DXF71" s="6"/>
      <c r="DXG71" s="6"/>
      <c r="DXH71" s="6"/>
      <c r="DXI71" s="6"/>
      <c r="DXJ71" s="6"/>
      <c r="DXK71" s="6"/>
      <c r="DXL71" s="6"/>
      <c r="DXM71" s="6"/>
      <c r="DXN71" s="6"/>
      <c r="DXO71" s="6"/>
      <c r="DXP71" s="6"/>
      <c r="DXQ71" s="6"/>
      <c r="DXR71" s="6"/>
      <c r="DXS71" s="6"/>
      <c r="DXT71" s="6"/>
      <c r="DXU71" s="6"/>
      <c r="DXV71" s="6"/>
      <c r="DXW71" s="6"/>
      <c r="DXX71" s="6"/>
      <c r="DXY71" s="6"/>
      <c r="DXZ71" s="6"/>
      <c r="DYA71" s="6"/>
      <c r="DYB71" s="6"/>
      <c r="DYC71" s="6"/>
      <c r="DYD71" s="6"/>
      <c r="DYE71" s="6"/>
      <c r="DYF71" s="6"/>
      <c r="DYG71" s="6"/>
      <c r="DYH71" s="6"/>
      <c r="DYI71" s="6"/>
      <c r="DYJ71" s="6"/>
      <c r="DYK71" s="6"/>
      <c r="DYL71" s="6"/>
      <c r="DYM71" s="6"/>
      <c r="DYN71" s="6"/>
      <c r="DYO71" s="6"/>
      <c r="DYP71" s="6"/>
      <c r="DYQ71" s="6"/>
      <c r="DYR71" s="6"/>
      <c r="DYS71" s="6"/>
      <c r="DYT71" s="6"/>
      <c r="DYU71" s="6"/>
      <c r="DYV71" s="6"/>
      <c r="DYW71" s="6"/>
      <c r="DYX71" s="6"/>
      <c r="DYY71" s="6"/>
      <c r="DYZ71" s="6"/>
      <c r="DZA71" s="6"/>
      <c r="DZB71" s="6"/>
      <c r="DZC71" s="6"/>
      <c r="DZD71" s="6"/>
      <c r="DZE71" s="6"/>
      <c r="DZF71" s="6"/>
      <c r="DZG71" s="6"/>
      <c r="DZH71" s="6"/>
      <c r="DZI71" s="6"/>
      <c r="DZJ71" s="6"/>
      <c r="DZK71" s="6"/>
      <c r="DZL71" s="6"/>
      <c r="DZM71" s="6"/>
      <c r="DZN71" s="6"/>
      <c r="DZO71" s="6"/>
      <c r="DZP71" s="6"/>
      <c r="DZQ71" s="6"/>
      <c r="DZR71" s="6"/>
      <c r="DZS71" s="6"/>
      <c r="DZT71" s="6"/>
      <c r="DZU71" s="6"/>
      <c r="DZV71" s="6"/>
      <c r="DZW71" s="6"/>
      <c r="DZX71" s="6"/>
      <c r="DZY71" s="6"/>
      <c r="DZZ71" s="6"/>
      <c r="EAA71" s="6"/>
      <c r="EAB71" s="6"/>
      <c r="EAC71" s="6"/>
      <c r="EAD71" s="6"/>
      <c r="EAE71" s="6"/>
      <c r="EAF71" s="6"/>
      <c r="EAG71" s="6"/>
      <c r="EAH71" s="6"/>
      <c r="EAI71" s="6"/>
      <c r="EAJ71" s="6"/>
      <c r="EAK71" s="6"/>
      <c r="EAL71" s="6"/>
      <c r="EAM71" s="6"/>
      <c r="EAN71" s="6"/>
      <c r="EAO71" s="6"/>
      <c r="EAP71" s="6"/>
      <c r="EAQ71" s="6"/>
      <c r="EAR71" s="6"/>
      <c r="EAS71" s="6"/>
      <c r="EAT71" s="6"/>
      <c r="EAU71" s="6"/>
      <c r="EAV71" s="6"/>
      <c r="EAW71" s="6"/>
      <c r="EAX71" s="6"/>
      <c r="EAY71" s="6"/>
      <c r="EAZ71" s="6"/>
      <c r="EBA71" s="6"/>
      <c r="EBB71" s="6"/>
      <c r="EBC71" s="6"/>
      <c r="EBD71" s="6"/>
      <c r="EBE71" s="6"/>
      <c r="EBF71" s="6"/>
      <c r="EBG71" s="6"/>
      <c r="EBH71" s="6"/>
      <c r="EBI71" s="6"/>
      <c r="EBJ71" s="6"/>
      <c r="EBK71" s="6"/>
      <c r="EBL71" s="6"/>
      <c r="EBM71" s="6"/>
      <c r="EBN71" s="6"/>
      <c r="EBO71" s="6"/>
      <c r="EBP71" s="6"/>
      <c r="EBQ71" s="6"/>
      <c r="EBR71" s="6"/>
      <c r="EBS71" s="6"/>
      <c r="EBT71" s="6"/>
      <c r="EBU71" s="6"/>
      <c r="EBV71" s="6"/>
      <c r="EBW71" s="6"/>
      <c r="EBX71" s="6"/>
      <c r="EBY71" s="6"/>
      <c r="EBZ71" s="6"/>
      <c r="ECA71" s="6"/>
      <c r="ECB71" s="6"/>
      <c r="ECC71" s="6"/>
      <c r="ECD71" s="6"/>
      <c r="ECE71" s="6"/>
      <c r="ECF71" s="6"/>
      <c r="ECG71" s="6"/>
      <c r="ECH71" s="6"/>
      <c r="ECI71" s="6"/>
      <c r="ECJ71" s="6"/>
      <c r="ECK71" s="6"/>
      <c r="ECL71" s="6"/>
      <c r="ECM71" s="6"/>
      <c r="ECN71" s="6"/>
      <c r="ECO71" s="6"/>
      <c r="ECP71" s="6"/>
      <c r="ECQ71" s="6"/>
      <c r="ECR71" s="6"/>
      <c r="ECS71" s="6"/>
      <c r="ECT71" s="6"/>
      <c r="ECU71" s="6"/>
      <c r="ECV71" s="6"/>
      <c r="ECW71" s="6"/>
      <c r="ECX71" s="6"/>
      <c r="ECY71" s="6"/>
      <c r="ECZ71" s="6"/>
      <c r="EDA71" s="6"/>
      <c r="EDB71" s="6"/>
      <c r="EDC71" s="6"/>
      <c r="EDD71" s="6"/>
      <c r="EDE71" s="6"/>
      <c r="EDF71" s="6"/>
      <c r="EDG71" s="6"/>
      <c r="EDH71" s="6"/>
      <c r="EDI71" s="6"/>
      <c r="EDJ71" s="6"/>
      <c r="EDK71" s="6"/>
      <c r="EDL71" s="6"/>
      <c r="EDM71" s="6"/>
      <c r="EDN71" s="6"/>
      <c r="EDO71" s="6"/>
      <c r="EDP71" s="6"/>
      <c r="EDQ71" s="6"/>
      <c r="EDR71" s="6"/>
      <c r="EDS71" s="6"/>
      <c r="EDT71" s="6"/>
      <c r="EDU71" s="6"/>
      <c r="EDV71" s="6"/>
      <c r="EDW71" s="6"/>
      <c r="EDX71" s="6"/>
      <c r="EDY71" s="6"/>
      <c r="EDZ71" s="6"/>
      <c r="EEA71" s="6"/>
      <c r="EEB71" s="6"/>
      <c r="EEC71" s="6"/>
      <c r="EED71" s="6"/>
      <c r="EEE71" s="6"/>
      <c r="EEF71" s="6"/>
      <c r="EEG71" s="6"/>
      <c r="EEH71" s="6"/>
      <c r="EEI71" s="6"/>
      <c r="EEJ71" s="6"/>
      <c r="EEK71" s="6"/>
      <c r="EEL71" s="6"/>
      <c r="EEM71" s="6"/>
      <c r="EEN71" s="6"/>
      <c r="EEO71" s="6"/>
      <c r="EEP71" s="6"/>
      <c r="EEQ71" s="6"/>
      <c r="EER71" s="6"/>
      <c r="EES71" s="6"/>
      <c r="EET71" s="6"/>
      <c r="EEU71" s="6"/>
      <c r="EEV71" s="6"/>
      <c r="EEW71" s="6"/>
      <c r="EEX71" s="6"/>
      <c r="EEY71" s="6"/>
      <c r="EEZ71" s="6"/>
      <c r="EFA71" s="6"/>
      <c r="EFB71" s="6"/>
      <c r="EFC71" s="6"/>
      <c r="EFD71" s="6"/>
      <c r="EFE71" s="6"/>
      <c r="EFF71" s="6"/>
      <c r="EFG71" s="6"/>
      <c r="EFH71" s="6"/>
      <c r="EFI71" s="6"/>
      <c r="EFJ71" s="6"/>
      <c r="EFK71" s="6"/>
      <c r="EFL71" s="6"/>
      <c r="EFM71" s="6"/>
      <c r="EFN71" s="6"/>
      <c r="EFO71" s="6"/>
      <c r="EFP71" s="6"/>
      <c r="EFQ71" s="6"/>
      <c r="EFR71" s="6"/>
      <c r="EFS71" s="6"/>
      <c r="EFT71" s="6"/>
      <c r="EFU71" s="6"/>
      <c r="EFV71" s="6"/>
      <c r="EFW71" s="6"/>
      <c r="EFX71" s="6"/>
      <c r="EFY71" s="6"/>
      <c r="EFZ71" s="6"/>
      <c r="EGA71" s="6"/>
      <c r="EGB71" s="6"/>
      <c r="EGC71" s="6"/>
      <c r="EGD71" s="6"/>
      <c r="EGE71" s="6"/>
      <c r="EGF71" s="6"/>
      <c r="EGG71" s="6"/>
      <c r="EGH71" s="6"/>
      <c r="EGI71" s="6"/>
      <c r="EGJ71" s="6"/>
      <c r="EGK71" s="6"/>
      <c r="EGL71" s="6"/>
      <c r="EGM71" s="6"/>
      <c r="EGN71" s="6"/>
      <c r="EGO71" s="6"/>
      <c r="EGP71" s="6"/>
      <c r="EGQ71" s="6"/>
      <c r="EGR71" s="6"/>
      <c r="EGS71" s="6"/>
      <c r="EGT71" s="6"/>
      <c r="EGU71" s="6"/>
      <c r="EGV71" s="6"/>
      <c r="EGW71" s="6"/>
      <c r="EGX71" s="6"/>
      <c r="EGY71" s="6"/>
      <c r="EGZ71" s="6"/>
      <c r="EHA71" s="6"/>
      <c r="EHB71" s="6"/>
      <c r="EHC71" s="6"/>
      <c r="EHD71" s="6"/>
      <c r="EHE71" s="6"/>
      <c r="EHF71" s="6"/>
      <c r="EHG71" s="6"/>
      <c r="EHH71" s="6"/>
      <c r="EHI71" s="6"/>
      <c r="EHJ71" s="6"/>
      <c r="EHK71" s="6"/>
      <c r="EHL71" s="6"/>
      <c r="EHM71" s="6"/>
      <c r="EHN71" s="6"/>
      <c r="EHO71" s="6"/>
      <c r="EHP71" s="6"/>
      <c r="EHQ71" s="6"/>
      <c r="EHR71" s="6"/>
      <c r="EHS71" s="6"/>
      <c r="EHT71" s="6"/>
      <c r="EHU71" s="6"/>
      <c r="EHV71" s="6"/>
      <c r="EHW71" s="6"/>
      <c r="EHX71" s="6"/>
      <c r="EHY71" s="6"/>
      <c r="EHZ71" s="6"/>
      <c r="EIA71" s="6"/>
      <c r="EIB71" s="6"/>
      <c r="EIC71" s="6"/>
      <c r="EID71" s="6"/>
      <c r="EIE71" s="6"/>
      <c r="EIF71" s="6"/>
      <c r="EIG71" s="6"/>
      <c r="EIH71" s="6"/>
      <c r="EII71" s="6"/>
      <c r="EIJ71" s="6"/>
      <c r="EIK71" s="6"/>
      <c r="EIL71" s="6"/>
      <c r="EIM71" s="6"/>
      <c r="EIN71" s="6"/>
      <c r="EIO71" s="6"/>
      <c r="EIP71" s="6"/>
      <c r="EIQ71" s="6"/>
      <c r="EIR71" s="6"/>
      <c r="EIS71" s="6"/>
      <c r="EIT71" s="6"/>
      <c r="EIU71" s="6"/>
      <c r="EIV71" s="6"/>
      <c r="EIW71" s="6"/>
      <c r="EIX71" s="6"/>
      <c r="EIY71" s="6"/>
      <c r="EIZ71" s="6"/>
      <c r="EJA71" s="6"/>
      <c r="EJB71" s="6"/>
      <c r="EJC71" s="6"/>
      <c r="EJD71" s="6"/>
      <c r="EJE71" s="6"/>
      <c r="EJF71" s="6"/>
      <c r="EJG71" s="6"/>
      <c r="EJH71" s="6"/>
      <c r="EJI71" s="6"/>
      <c r="EJJ71" s="6"/>
      <c r="EJK71" s="6"/>
      <c r="EJL71" s="6"/>
      <c r="EJM71" s="6"/>
      <c r="EJN71" s="6"/>
      <c r="EJO71" s="6"/>
      <c r="EJP71" s="6"/>
      <c r="EJQ71" s="6"/>
      <c r="EJR71" s="6"/>
      <c r="EJS71" s="6"/>
      <c r="EJT71" s="6"/>
      <c r="EJU71" s="6"/>
      <c r="EJV71" s="6"/>
      <c r="EJW71" s="6"/>
      <c r="EJX71" s="6"/>
      <c r="EJY71" s="6"/>
      <c r="EJZ71" s="6"/>
      <c r="EKA71" s="6"/>
      <c r="EKB71" s="6"/>
      <c r="EKC71" s="6"/>
      <c r="EKD71" s="6"/>
      <c r="EKE71" s="6"/>
      <c r="EKF71" s="6"/>
      <c r="EKG71" s="6"/>
      <c r="EKH71" s="6"/>
      <c r="EKI71" s="6"/>
      <c r="EKJ71" s="6"/>
      <c r="EKK71" s="6"/>
      <c r="EKL71" s="6"/>
      <c r="EKM71" s="6"/>
      <c r="EKN71" s="6"/>
      <c r="EKO71" s="6"/>
      <c r="EKP71" s="6"/>
      <c r="EKQ71" s="6"/>
      <c r="EKR71" s="6"/>
      <c r="EKS71" s="6"/>
      <c r="EKT71" s="6"/>
      <c r="EKU71" s="6"/>
      <c r="EKV71" s="6"/>
      <c r="EKW71" s="6"/>
      <c r="EKX71" s="6"/>
      <c r="EKY71" s="6"/>
      <c r="EKZ71" s="6"/>
      <c r="ELA71" s="6"/>
      <c r="ELB71" s="6"/>
      <c r="ELC71" s="6"/>
      <c r="ELD71" s="6"/>
      <c r="ELE71" s="6"/>
      <c r="ELF71" s="6"/>
      <c r="ELG71" s="6"/>
      <c r="ELH71" s="6"/>
      <c r="ELI71" s="6"/>
      <c r="ELJ71" s="6"/>
      <c r="ELK71" s="6"/>
      <c r="ELL71" s="6"/>
      <c r="ELM71" s="6"/>
      <c r="ELN71" s="6"/>
      <c r="ELO71" s="6"/>
      <c r="ELP71" s="6"/>
      <c r="ELQ71" s="6"/>
      <c r="ELR71" s="6"/>
      <c r="ELS71" s="6"/>
      <c r="ELT71" s="6"/>
      <c r="ELU71" s="6"/>
      <c r="ELV71" s="6"/>
      <c r="ELW71" s="6"/>
      <c r="ELX71" s="6"/>
      <c r="ELY71" s="6"/>
      <c r="ELZ71" s="6"/>
      <c r="EMA71" s="6"/>
      <c r="EMB71" s="6"/>
      <c r="EMC71" s="6"/>
      <c r="EMD71" s="6"/>
      <c r="EME71" s="6"/>
      <c r="EMF71" s="6"/>
      <c r="EMG71" s="6"/>
      <c r="EMH71" s="6"/>
      <c r="EMI71" s="6"/>
      <c r="EMJ71" s="6"/>
      <c r="EMK71" s="6"/>
      <c r="EML71" s="6"/>
      <c r="EMM71" s="6"/>
      <c r="EMN71" s="6"/>
      <c r="EMO71" s="6"/>
      <c r="EMP71" s="6"/>
      <c r="EMQ71" s="6"/>
      <c r="EMR71" s="6"/>
      <c r="EMS71" s="6"/>
      <c r="EMT71" s="6"/>
      <c r="EMU71" s="6"/>
      <c r="EMV71" s="6"/>
      <c r="EMW71" s="6"/>
      <c r="EMX71" s="6"/>
      <c r="EMY71" s="6"/>
      <c r="EMZ71" s="6"/>
      <c r="ENA71" s="6"/>
      <c r="ENB71" s="6"/>
      <c r="ENC71" s="6"/>
      <c r="END71" s="6"/>
      <c r="ENE71" s="6"/>
      <c r="ENF71" s="6"/>
      <c r="ENG71" s="6"/>
      <c r="ENH71" s="6"/>
      <c r="ENI71" s="6"/>
      <c r="ENJ71" s="6"/>
      <c r="ENK71" s="6"/>
      <c r="ENL71" s="6"/>
      <c r="ENM71" s="6"/>
      <c r="ENN71" s="6"/>
      <c r="ENO71" s="6"/>
      <c r="ENP71" s="6"/>
      <c r="ENQ71" s="6"/>
      <c r="ENR71" s="6"/>
      <c r="ENS71" s="6"/>
      <c r="ENT71" s="6"/>
      <c r="ENU71" s="6"/>
      <c r="ENV71" s="6"/>
      <c r="ENW71" s="6"/>
      <c r="ENX71" s="6"/>
      <c r="ENY71" s="6"/>
      <c r="ENZ71" s="6"/>
      <c r="EOA71" s="6"/>
      <c r="EOB71" s="6"/>
      <c r="EOC71" s="6"/>
      <c r="EOD71" s="6"/>
      <c r="EOE71" s="6"/>
      <c r="EOF71" s="6"/>
      <c r="EOG71" s="6"/>
      <c r="EOH71" s="6"/>
      <c r="EOI71" s="6"/>
      <c r="EOJ71" s="6"/>
      <c r="EOK71" s="6"/>
      <c r="EOL71" s="6"/>
      <c r="EOM71" s="6"/>
      <c r="EON71" s="6"/>
      <c r="EOO71" s="6"/>
      <c r="EOP71" s="6"/>
      <c r="EOQ71" s="6"/>
      <c r="EOR71" s="6"/>
      <c r="EOS71" s="6"/>
      <c r="EOT71" s="6"/>
      <c r="EOU71" s="6"/>
      <c r="EOV71" s="6"/>
      <c r="EOW71" s="6"/>
      <c r="EOX71" s="6"/>
      <c r="EOY71" s="6"/>
      <c r="EOZ71" s="6"/>
      <c r="EPA71" s="6"/>
      <c r="EPB71" s="6"/>
      <c r="EPC71" s="6"/>
      <c r="EPD71" s="6"/>
      <c r="EPE71" s="6"/>
      <c r="EPF71" s="6"/>
      <c r="EPG71" s="6"/>
      <c r="EPH71" s="6"/>
      <c r="EPI71" s="6"/>
      <c r="EPJ71" s="6"/>
      <c r="EPK71" s="6"/>
      <c r="EPL71" s="6"/>
      <c r="EPM71" s="6"/>
      <c r="EPN71" s="6"/>
      <c r="EPO71" s="6"/>
      <c r="EPP71" s="6"/>
      <c r="EPQ71" s="6"/>
      <c r="EPR71" s="6"/>
      <c r="EPS71" s="6"/>
      <c r="EPT71" s="6"/>
      <c r="EPU71" s="6"/>
      <c r="EPV71" s="6"/>
      <c r="EPW71" s="6"/>
      <c r="EPX71" s="6"/>
      <c r="EPY71" s="6"/>
      <c r="EPZ71" s="6"/>
      <c r="EQA71" s="6"/>
      <c r="EQB71" s="6"/>
      <c r="EQC71" s="6"/>
      <c r="EQD71" s="6"/>
      <c r="EQE71" s="6"/>
      <c r="EQF71" s="6"/>
      <c r="EQG71" s="6"/>
      <c r="EQH71" s="6"/>
      <c r="EQI71" s="6"/>
      <c r="EQJ71" s="6"/>
      <c r="EQK71" s="6"/>
      <c r="EQL71" s="6"/>
      <c r="EQM71" s="6"/>
      <c r="EQN71" s="6"/>
      <c r="EQO71" s="6"/>
      <c r="EQP71" s="6"/>
      <c r="EQQ71" s="6"/>
      <c r="EQR71" s="6"/>
      <c r="EQS71" s="6"/>
      <c r="EQT71" s="6"/>
      <c r="EQU71" s="6"/>
      <c r="EQV71" s="6"/>
      <c r="EQW71" s="6"/>
      <c r="EQX71" s="6"/>
      <c r="EQY71" s="6"/>
      <c r="EQZ71" s="6"/>
      <c r="ERA71" s="6"/>
      <c r="ERB71" s="6"/>
      <c r="ERC71" s="6"/>
      <c r="ERD71" s="6"/>
      <c r="ERE71" s="6"/>
      <c r="ERF71" s="6"/>
      <c r="ERG71" s="6"/>
      <c r="ERH71" s="6"/>
      <c r="ERI71" s="6"/>
      <c r="ERJ71" s="6"/>
      <c r="ERK71" s="6"/>
      <c r="ERL71" s="6"/>
      <c r="ERM71" s="6"/>
      <c r="ERN71" s="6"/>
      <c r="ERO71" s="6"/>
      <c r="ERP71" s="6"/>
      <c r="ERQ71" s="6"/>
      <c r="ERR71" s="6"/>
      <c r="ERS71" s="6"/>
      <c r="ERT71" s="6"/>
      <c r="ERU71" s="6"/>
      <c r="ERV71" s="6"/>
      <c r="ERW71" s="6"/>
      <c r="ERX71" s="6"/>
      <c r="ERY71" s="6"/>
      <c r="ERZ71" s="6"/>
      <c r="ESA71" s="6"/>
      <c r="ESB71" s="6"/>
      <c r="ESC71" s="6"/>
      <c r="ESD71" s="6"/>
      <c r="ESE71" s="6"/>
      <c r="ESF71" s="6"/>
      <c r="ESG71" s="6"/>
      <c r="ESH71" s="6"/>
      <c r="ESI71" s="6"/>
      <c r="ESJ71" s="6"/>
      <c r="ESK71" s="6"/>
      <c r="ESL71" s="6"/>
      <c r="ESM71" s="6"/>
      <c r="ESN71" s="6"/>
      <c r="ESO71" s="6"/>
      <c r="ESP71" s="6"/>
      <c r="ESQ71" s="6"/>
      <c r="ESR71" s="6"/>
      <c r="ESS71" s="6"/>
      <c r="EST71" s="6"/>
      <c r="ESU71" s="6"/>
      <c r="ESV71" s="6"/>
      <c r="ESW71" s="6"/>
      <c r="ESX71" s="6"/>
      <c r="ESY71" s="6"/>
      <c r="ESZ71" s="6"/>
      <c r="ETA71" s="6"/>
      <c r="ETB71" s="6"/>
      <c r="ETC71" s="6"/>
      <c r="ETD71" s="6"/>
      <c r="ETE71" s="6"/>
      <c r="ETF71" s="6"/>
      <c r="ETG71" s="6"/>
      <c r="ETH71" s="6"/>
      <c r="ETI71" s="6"/>
      <c r="ETJ71" s="6"/>
      <c r="ETK71" s="6"/>
      <c r="ETL71" s="6"/>
      <c r="ETM71" s="6"/>
      <c r="ETN71" s="6"/>
      <c r="ETO71" s="6"/>
      <c r="ETP71" s="6"/>
      <c r="ETQ71" s="6"/>
      <c r="ETR71" s="6"/>
      <c r="ETS71" s="6"/>
      <c r="ETT71" s="6"/>
      <c r="ETU71" s="6"/>
      <c r="ETV71" s="6"/>
      <c r="ETW71" s="6"/>
      <c r="ETX71" s="6"/>
      <c r="ETY71" s="6"/>
      <c r="ETZ71" s="6"/>
      <c r="EUA71" s="6"/>
      <c r="EUB71" s="6"/>
      <c r="EUC71" s="6"/>
      <c r="EUD71" s="6"/>
      <c r="EUE71" s="6"/>
      <c r="EUF71" s="6"/>
      <c r="EUG71" s="6"/>
      <c r="EUH71" s="6"/>
      <c r="EUI71" s="6"/>
      <c r="EUJ71" s="6"/>
      <c r="EUK71" s="6"/>
      <c r="EUL71" s="6"/>
      <c r="EUM71" s="6"/>
      <c r="EUN71" s="6"/>
      <c r="EUO71" s="6"/>
      <c r="EUP71" s="6"/>
      <c r="EUQ71" s="6"/>
      <c r="EUR71" s="6"/>
      <c r="EUS71" s="6"/>
      <c r="EUT71" s="6"/>
      <c r="EUU71" s="6"/>
      <c r="EUV71" s="6"/>
      <c r="EUW71" s="6"/>
      <c r="EUX71" s="6"/>
      <c r="EUY71" s="6"/>
      <c r="EUZ71" s="6"/>
      <c r="EVA71" s="6"/>
      <c r="EVB71" s="6"/>
      <c r="EVC71" s="6"/>
      <c r="EVD71" s="6"/>
      <c r="EVE71" s="6"/>
      <c r="EVF71" s="6"/>
      <c r="EVG71" s="6"/>
      <c r="EVH71" s="6"/>
      <c r="EVI71" s="6"/>
      <c r="EVJ71" s="6"/>
      <c r="EVK71" s="6"/>
      <c r="EVL71" s="6"/>
      <c r="EVM71" s="6"/>
      <c r="EVN71" s="6"/>
      <c r="EVO71" s="6"/>
      <c r="EVP71" s="6"/>
      <c r="EVQ71" s="6"/>
      <c r="EVR71" s="6"/>
      <c r="EVS71" s="6"/>
      <c r="EVT71" s="6"/>
      <c r="EVU71" s="6"/>
      <c r="EVV71" s="6"/>
      <c r="EVW71" s="6"/>
      <c r="EVX71" s="6"/>
      <c r="EVY71" s="6"/>
      <c r="EVZ71" s="6"/>
      <c r="EWA71" s="6"/>
      <c r="EWB71" s="6"/>
      <c r="EWC71" s="6"/>
      <c r="EWD71" s="6"/>
      <c r="EWE71" s="6"/>
      <c r="EWF71" s="6"/>
      <c r="EWG71" s="6"/>
      <c r="EWH71" s="6"/>
      <c r="EWI71" s="6"/>
      <c r="EWJ71" s="6"/>
      <c r="EWK71" s="6"/>
      <c r="EWL71" s="6"/>
      <c r="EWM71" s="6"/>
      <c r="EWN71" s="6"/>
      <c r="EWO71" s="6"/>
      <c r="EWP71" s="6"/>
      <c r="EWQ71" s="6"/>
      <c r="EWR71" s="6"/>
      <c r="EWS71" s="6"/>
      <c r="EWT71" s="6"/>
      <c r="EWU71" s="6"/>
      <c r="EWV71" s="6"/>
      <c r="EWW71" s="6"/>
      <c r="EWX71" s="6"/>
      <c r="EWY71" s="6"/>
      <c r="EWZ71" s="6"/>
      <c r="EXA71" s="6"/>
      <c r="EXB71" s="6"/>
      <c r="EXC71" s="6"/>
      <c r="EXD71" s="6"/>
      <c r="EXE71" s="6"/>
      <c r="EXF71" s="6"/>
      <c r="EXG71" s="6"/>
      <c r="EXH71" s="6"/>
      <c r="EXI71" s="6"/>
      <c r="EXJ71" s="6"/>
      <c r="EXK71" s="6"/>
      <c r="EXL71" s="6"/>
      <c r="EXM71" s="6"/>
      <c r="EXN71" s="6"/>
      <c r="EXO71" s="6"/>
      <c r="EXP71" s="6"/>
      <c r="EXQ71" s="6"/>
      <c r="EXR71" s="6"/>
      <c r="EXS71" s="6"/>
      <c r="EXT71" s="6"/>
      <c r="EXU71" s="6"/>
      <c r="EXV71" s="6"/>
      <c r="EXW71" s="6"/>
      <c r="EXX71" s="6"/>
      <c r="EXY71" s="6"/>
      <c r="EXZ71" s="6"/>
      <c r="EYA71" s="6"/>
      <c r="EYB71" s="6"/>
      <c r="EYC71" s="6"/>
      <c r="EYD71" s="6"/>
      <c r="EYE71" s="6"/>
      <c r="EYF71" s="6"/>
      <c r="EYG71" s="6"/>
      <c r="EYH71" s="6"/>
      <c r="EYI71" s="6"/>
      <c r="EYJ71" s="6"/>
      <c r="EYK71" s="6"/>
      <c r="EYL71" s="6"/>
      <c r="EYM71" s="6"/>
      <c r="EYN71" s="6"/>
      <c r="EYO71" s="6"/>
      <c r="EYP71" s="6"/>
      <c r="EYQ71" s="6"/>
      <c r="EYR71" s="6"/>
      <c r="EYS71" s="6"/>
      <c r="EYT71" s="6"/>
      <c r="EYU71" s="6"/>
      <c r="EYV71" s="6"/>
      <c r="EYW71" s="6"/>
      <c r="EYX71" s="6"/>
      <c r="EYY71" s="6"/>
      <c r="EYZ71" s="6"/>
      <c r="EZA71" s="6"/>
      <c r="EZB71" s="6"/>
      <c r="EZC71" s="6"/>
      <c r="EZD71" s="6"/>
      <c r="EZE71" s="6"/>
      <c r="EZF71" s="6"/>
      <c r="EZG71" s="6"/>
      <c r="EZH71" s="6"/>
      <c r="EZI71" s="6"/>
      <c r="EZJ71" s="6"/>
      <c r="EZK71" s="6"/>
      <c r="EZL71" s="6"/>
      <c r="EZM71" s="6"/>
      <c r="EZN71" s="6"/>
      <c r="EZO71" s="6"/>
      <c r="EZP71" s="6"/>
      <c r="EZQ71" s="6"/>
      <c r="EZR71" s="6"/>
      <c r="EZS71" s="6"/>
      <c r="EZT71" s="6"/>
      <c r="EZU71" s="6"/>
      <c r="EZV71" s="6"/>
      <c r="EZW71" s="6"/>
      <c r="EZX71" s="6"/>
      <c r="EZY71" s="6"/>
      <c r="EZZ71" s="6"/>
      <c r="FAA71" s="6"/>
      <c r="FAB71" s="6"/>
      <c r="FAC71" s="6"/>
      <c r="FAD71" s="6"/>
      <c r="FAE71" s="6"/>
      <c r="FAF71" s="6"/>
      <c r="FAG71" s="6"/>
      <c r="FAH71" s="6"/>
      <c r="FAI71" s="6"/>
      <c r="FAJ71" s="6"/>
      <c r="FAK71" s="6"/>
      <c r="FAL71" s="6"/>
      <c r="FAM71" s="6"/>
      <c r="FAN71" s="6"/>
      <c r="FAO71" s="6"/>
      <c r="FAP71" s="6"/>
      <c r="FAQ71" s="6"/>
      <c r="FAR71" s="6"/>
      <c r="FAS71" s="6"/>
      <c r="FAT71" s="6"/>
      <c r="FAU71" s="6"/>
      <c r="FAV71" s="6"/>
      <c r="FAW71" s="6"/>
      <c r="FAX71" s="6"/>
      <c r="FAY71" s="6"/>
      <c r="FAZ71" s="6"/>
      <c r="FBA71" s="6"/>
      <c r="FBB71" s="6"/>
      <c r="FBC71" s="6"/>
      <c r="FBD71" s="6"/>
      <c r="FBE71" s="6"/>
      <c r="FBF71" s="6"/>
      <c r="FBG71" s="6"/>
      <c r="FBH71" s="6"/>
      <c r="FBI71" s="6"/>
      <c r="FBJ71" s="6"/>
      <c r="FBK71" s="6"/>
      <c r="FBL71" s="6"/>
      <c r="FBM71" s="6"/>
      <c r="FBN71" s="6"/>
      <c r="FBO71" s="6"/>
      <c r="FBP71" s="6"/>
      <c r="FBQ71" s="6"/>
      <c r="FBR71" s="6"/>
      <c r="FBS71" s="6"/>
      <c r="FBT71" s="6"/>
      <c r="FBU71" s="6"/>
      <c r="FBV71" s="6"/>
      <c r="FBW71" s="6"/>
      <c r="FBX71" s="6"/>
      <c r="FBY71" s="6"/>
      <c r="FBZ71" s="6"/>
      <c r="FCA71" s="6"/>
      <c r="FCB71" s="6"/>
      <c r="FCC71" s="6"/>
      <c r="FCD71" s="6"/>
      <c r="FCE71" s="6"/>
      <c r="FCF71" s="6"/>
      <c r="FCG71" s="6"/>
      <c r="FCH71" s="6"/>
      <c r="FCI71" s="6"/>
      <c r="FCJ71" s="6"/>
      <c r="FCK71" s="6"/>
      <c r="FCL71" s="6"/>
      <c r="FCM71" s="6"/>
      <c r="FCN71" s="6"/>
      <c r="FCO71" s="6"/>
      <c r="FCP71" s="6"/>
      <c r="FCQ71" s="6"/>
      <c r="FCR71" s="6"/>
      <c r="FCS71" s="6"/>
      <c r="FCT71" s="6"/>
      <c r="FCU71" s="6"/>
      <c r="FCV71" s="6"/>
      <c r="FCW71" s="6"/>
      <c r="FCX71" s="6"/>
      <c r="FCY71" s="6"/>
      <c r="FCZ71" s="6"/>
      <c r="FDA71" s="6"/>
      <c r="FDB71" s="6"/>
      <c r="FDC71" s="6"/>
      <c r="FDD71" s="6"/>
      <c r="FDE71" s="6"/>
      <c r="FDF71" s="6"/>
      <c r="FDG71" s="6"/>
      <c r="FDH71" s="6"/>
      <c r="FDI71" s="6"/>
      <c r="FDJ71" s="6"/>
      <c r="FDK71" s="6"/>
      <c r="FDL71" s="6"/>
      <c r="FDM71" s="6"/>
      <c r="FDN71" s="6"/>
      <c r="FDO71" s="6"/>
      <c r="FDP71" s="6"/>
      <c r="FDQ71" s="6"/>
      <c r="FDR71" s="6"/>
      <c r="FDS71" s="6"/>
      <c r="FDT71" s="6"/>
      <c r="FDU71" s="6"/>
      <c r="FDV71" s="6"/>
      <c r="FDW71" s="6"/>
      <c r="FDX71" s="6"/>
      <c r="FDY71" s="6"/>
      <c r="FDZ71" s="6"/>
      <c r="FEA71" s="6"/>
      <c r="FEB71" s="6"/>
      <c r="FEC71" s="6"/>
      <c r="FED71" s="6"/>
      <c r="FEE71" s="6"/>
      <c r="FEF71" s="6"/>
      <c r="FEG71" s="6"/>
      <c r="FEH71" s="6"/>
      <c r="FEI71" s="6"/>
      <c r="FEJ71" s="6"/>
      <c r="FEK71" s="6"/>
      <c r="FEL71" s="6"/>
      <c r="FEM71" s="6"/>
      <c r="FEN71" s="6"/>
      <c r="FEO71" s="6"/>
      <c r="FEP71" s="6"/>
      <c r="FEQ71" s="6"/>
      <c r="FER71" s="6"/>
      <c r="FES71" s="6"/>
      <c r="FET71" s="6"/>
      <c r="FEU71" s="6"/>
      <c r="FEV71" s="6"/>
      <c r="FEW71" s="6"/>
      <c r="FEX71" s="6"/>
      <c r="FEY71" s="6"/>
      <c r="FEZ71" s="6"/>
      <c r="FFA71" s="6"/>
      <c r="FFB71" s="6"/>
      <c r="FFC71" s="6"/>
      <c r="FFD71" s="6"/>
      <c r="FFE71" s="6"/>
      <c r="FFF71" s="6"/>
      <c r="FFG71" s="6"/>
      <c r="FFH71" s="6"/>
      <c r="FFI71" s="6"/>
      <c r="FFJ71" s="6"/>
      <c r="FFK71" s="6"/>
      <c r="FFL71" s="6"/>
      <c r="FFM71" s="6"/>
      <c r="FFN71" s="6"/>
      <c r="FFO71" s="6"/>
      <c r="FFP71" s="6"/>
      <c r="FFQ71" s="6"/>
      <c r="FFR71" s="6"/>
      <c r="FFS71" s="6"/>
      <c r="FFT71" s="6"/>
      <c r="FFU71" s="6"/>
      <c r="FFV71" s="6"/>
      <c r="FFW71" s="6"/>
      <c r="FFX71" s="6"/>
      <c r="FFY71" s="6"/>
      <c r="FFZ71" s="6"/>
      <c r="FGA71" s="6"/>
      <c r="FGB71" s="6"/>
      <c r="FGC71" s="6"/>
      <c r="FGD71" s="6"/>
      <c r="FGE71" s="6"/>
      <c r="FGF71" s="6"/>
      <c r="FGG71" s="6"/>
      <c r="FGH71" s="6"/>
      <c r="FGI71" s="6"/>
      <c r="FGJ71" s="6"/>
      <c r="FGK71" s="6"/>
      <c r="FGL71" s="6"/>
      <c r="FGM71" s="6"/>
      <c r="FGN71" s="6"/>
      <c r="FGO71" s="6"/>
      <c r="FGP71" s="6"/>
      <c r="FGQ71" s="6"/>
      <c r="FGR71" s="6"/>
      <c r="FGS71" s="6"/>
      <c r="FGT71" s="6"/>
      <c r="FGU71" s="6"/>
      <c r="FGV71" s="6"/>
      <c r="FGW71" s="6"/>
      <c r="FGX71" s="6"/>
      <c r="FGY71" s="6"/>
      <c r="FGZ71" s="6"/>
      <c r="FHA71" s="6"/>
      <c r="FHB71" s="6"/>
      <c r="FHC71" s="6"/>
      <c r="FHD71" s="6"/>
      <c r="FHE71" s="6"/>
      <c r="FHF71" s="6"/>
      <c r="FHG71" s="6"/>
      <c r="FHH71" s="6"/>
      <c r="FHI71" s="6"/>
      <c r="FHJ71" s="6"/>
      <c r="FHK71" s="6"/>
      <c r="FHL71" s="6"/>
      <c r="FHM71" s="6"/>
      <c r="FHN71" s="6"/>
      <c r="FHO71" s="6"/>
      <c r="FHP71" s="6"/>
      <c r="FHQ71" s="6"/>
      <c r="FHR71" s="6"/>
      <c r="FHS71" s="6"/>
      <c r="FHT71" s="6"/>
      <c r="FHU71" s="6"/>
      <c r="FHV71" s="6"/>
      <c r="FHW71" s="6"/>
      <c r="FHX71" s="6"/>
      <c r="FHY71" s="6"/>
      <c r="FHZ71" s="6"/>
      <c r="FIA71" s="6"/>
      <c r="FIB71" s="6"/>
      <c r="FIC71" s="6"/>
      <c r="FID71" s="6"/>
      <c r="FIE71" s="6"/>
      <c r="FIF71" s="6"/>
      <c r="FIG71" s="6"/>
      <c r="FIH71" s="6"/>
      <c r="FII71" s="6"/>
      <c r="FIJ71" s="6"/>
      <c r="FIK71" s="6"/>
      <c r="FIL71" s="6"/>
      <c r="FIM71" s="6"/>
      <c r="FIN71" s="6"/>
      <c r="FIO71" s="6"/>
      <c r="FIP71" s="6"/>
      <c r="FIQ71" s="6"/>
      <c r="FIR71" s="6"/>
      <c r="FIS71" s="6"/>
      <c r="FIT71" s="6"/>
      <c r="FIU71" s="6"/>
      <c r="FIV71" s="6"/>
      <c r="FIW71" s="6"/>
      <c r="FIX71" s="6"/>
      <c r="FIY71" s="6"/>
      <c r="FIZ71" s="6"/>
      <c r="FJA71" s="6"/>
      <c r="FJB71" s="6"/>
      <c r="FJC71" s="6"/>
      <c r="FJD71" s="6"/>
      <c r="FJE71" s="6"/>
      <c r="FJF71" s="6"/>
      <c r="FJG71" s="6"/>
      <c r="FJH71" s="6"/>
      <c r="FJI71" s="6"/>
      <c r="FJJ71" s="6"/>
      <c r="FJK71" s="6"/>
      <c r="FJL71" s="6"/>
      <c r="FJM71" s="6"/>
      <c r="FJN71" s="6"/>
      <c r="FJO71" s="6"/>
      <c r="FJP71" s="6"/>
      <c r="FJQ71" s="6"/>
      <c r="FJR71" s="6"/>
      <c r="FJS71" s="6"/>
      <c r="FJT71" s="6"/>
      <c r="FJU71" s="6"/>
      <c r="FJV71" s="6"/>
      <c r="FJW71" s="6"/>
      <c r="FJX71" s="6"/>
      <c r="FJY71" s="6"/>
      <c r="FJZ71" s="6"/>
      <c r="FKA71" s="6"/>
      <c r="FKB71" s="6"/>
      <c r="FKC71" s="6"/>
      <c r="FKD71" s="6"/>
      <c r="FKE71" s="6"/>
      <c r="FKF71" s="6"/>
      <c r="FKG71" s="6"/>
      <c r="FKH71" s="6"/>
      <c r="FKI71" s="6"/>
      <c r="FKJ71" s="6"/>
      <c r="FKK71" s="6"/>
      <c r="FKL71" s="6"/>
      <c r="FKM71" s="6"/>
      <c r="FKN71" s="6"/>
      <c r="FKO71" s="6"/>
      <c r="FKP71" s="6"/>
      <c r="FKQ71" s="6"/>
      <c r="FKR71" s="6"/>
      <c r="FKS71" s="6"/>
      <c r="FKT71" s="6"/>
      <c r="FKU71" s="6"/>
      <c r="FKV71" s="6"/>
      <c r="FKW71" s="6"/>
      <c r="FKX71" s="6"/>
      <c r="FKY71" s="6"/>
      <c r="FKZ71" s="6"/>
      <c r="FLA71" s="6"/>
      <c r="FLB71" s="6"/>
      <c r="FLC71" s="6"/>
      <c r="FLD71" s="6"/>
      <c r="FLE71" s="6"/>
      <c r="FLF71" s="6"/>
      <c r="FLG71" s="6"/>
      <c r="FLH71" s="6"/>
      <c r="FLI71" s="6"/>
      <c r="FLJ71" s="6"/>
      <c r="FLK71" s="6"/>
      <c r="FLL71" s="6"/>
      <c r="FLM71" s="6"/>
      <c r="FLN71" s="6"/>
      <c r="FLO71" s="6"/>
      <c r="FLP71" s="6"/>
      <c r="FLQ71" s="6"/>
      <c r="FLR71" s="6"/>
      <c r="FLS71" s="6"/>
      <c r="FLT71" s="6"/>
      <c r="FLU71" s="6"/>
      <c r="FLV71" s="6"/>
      <c r="FLW71" s="6"/>
      <c r="FLX71" s="6"/>
      <c r="FLY71" s="6"/>
      <c r="FLZ71" s="6"/>
      <c r="FMA71" s="6"/>
      <c r="FMB71" s="6"/>
      <c r="FMC71" s="6"/>
      <c r="FMD71" s="6"/>
      <c r="FME71" s="6"/>
      <c r="FMF71" s="6"/>
      <c r="FMG71" s="6"/>
      <c r="FMH71" s="6"/>
      <c r="FMI71" s="6"/>
      <c r="FMJ71" s="6"/>
      <c r="FMK71" s="6"/>
      <c r="FML71" s="6"/>
      <c r="FMM71" s="6"/>
      <c r="FMN71" s="6"/>
      <c r="FMO71" s="6"/>
      <c r="FMP71" s="6"/>
      <c r="FMQ71" s="6"/>
      <c r="FMR71" s="6"/>
      <c r="FMS71" s="6"/>
      <c r="FMT71" s="6"/>
      <c r="FMU71" s="6"/>
      <c r="FMV71" s="6"/>
      <c r="FMW71" s="6"/>
      <c r="FMX71" s="6"/>
      <c r="FMY71" s="6"/>
      <c r="FMZ71" s="6"/>
      <c r="FNA71" s="6"/>
      <c r="FNB71" s="6"/>
      <c r="FNC71" s="6"/>
      <c r="FND71" s="6"/>
      <c r="FNE71" s="6"/>
      <c r="FNF71" s="6"/>
      <c r="FNG71" s="6"/>
      <c r="FNH71" s="6"/>
      <c r="FNI71" s="6"/>
      <c r="FNJ71" s="6"/>
      <c r="FNK71" s="6"/>
      <c r="FNL71" s="6"/>
      <c r="FNM71" s="6"/>
      <c r="FNN71" s="6"/>
      <c r="FNO71" s="6"/>
      <c r="FNP71" s="6"/>
      <c r="FNQ71" s="6"/>
      <c r="FNR71" s="6"/>
      <c r="FNS71" s="6"/>
      <c r="FNT71" s="6"/>
      <c r="FNU71" s="6"/>
      <c r="FNV71" s="6"/>
      <c r="FNW71" s="6"/>
      <c r="FNX71" s="6"/>
      <c r="FNY71" s="6"/>
      <c r="FNZ71" s="6"/>
      <c r="FOA71" s="6"/>
      <c r="FOB71" s="6"/>
      <c r="FOC71" s="6"/>
      <c r="FOD71" s="6"/>
      <c r="FOE71" s="6"/>
      <c r="FOF71" s="6"/>
      <c r="FOG71" s="6"/>
      <c r="FOH71" s="6"/>
      <c r="FOI71" s="6"/>
      <c r="FOJ71" s="6"/>
      <c r="FOK71" s="6"/>
      <c r="FOL71" s="6"/>
      <c r="FOM71" s="6"/>
      <c r="FON71" s="6"/>
      <c r="FOO71" s="6"/>
      <c r="FOP71" s="6"/>
      <c r="FOQ71" s="6"/>
      <c r="FOR71" s="6"/>
      <c r="FOS71" s="6"/>
      <c r="FOT71" s="6"/>
      <c r="FOU71" s="6"/>
      <c r="FOV71" s="6"/>
      <c r="FOW71" s="6"/>
      <c r="FOX71" s="6"/>
      <c r="FOY71" s="6"/>
      <c r="FOZ71" s="6"/>
      <c r="FPA71" s="6"/>
      <c r="FPB71" s="6"/>
      <c r="FPC71" s="6"/>
      <c r="FPD71" s="6"/>
      <c r="FPE71" s="6"/>
      <c r="FPF71" s="6"/>
      <c r="FPG71" s="6"/>
      <c r="FPH71" s="6"/>
      <c r="FPI71" s="6"/>
      <c r="FPJ71" s="6"/>
      <c r="FPK71" s="6"/>
      <c r="FPL71" s="6"/>
      <c r="FPM71" s="6"/>
      <c r="FPN71" s="6"/>
      <c r="FPO71" s="6"/>
      <c r="FPP71" s="6"/>
      <c r="FPQ71" s="6"/>
      <c r="FPR71" s="6"/>
      <c r="FPS71" s="6"/>
      <c r="FPT71" s="6"/>
      <c r="FPU71" s="6"/>
      <c r="FPV71" s="6"/>
      <c r="FPW71" s="6"/>
      <c r="FPX71" s="6"/>
      <c r="FPY71" s="6"/>
      <c r="FPZ71" s="6"/>
      <c r="FQA71" s="6"/>
      <c r="FQB71" s="6"/>
      <c r="FQC71" s="6"/>
      <c r="FQD71" s="6"/>
      <c r="FQE71" s="6"/>
      <c r="FQF71" s="6"/>
      <c r="FQG71" s="6"/>
      <c r="FQH71" s="6"/>
      <c r="FQI71" s="6"/>
      <c r="FQJ71" s="6"/>
      <c r="FQK71" s="6"/>
      <c r="FQL71" s="6"/>
      <c r="FQM71" s="6"/>
      <c r="FQN71" s="6"/>
      <c r="FQO71" s="6"/>
      <c r="FQP71" s="6"/>
      <c r="FQQ71" s="6"/>
      <c r="FQR71" s="6"/>
      <c r="FQS71" s="6"/>
      <c r="FQT71" s="6"/>
      <c r="FQU71" s="6"/>
      <c r="FQV71" s="6"/>
      <c r="FQW71" s="6"/>
      <c r="FQX71" s="6"/>
      <c r="FQY71" s="6"/>
      <c r="FQZ71" s="6"/>
      <c r="FRA71" s="6"/>
      <c r="FRB71" s="6"/>
      <c r="FRC71" s="6"/>
      <c r="FRD71" s="6"/>
      <c r="FRE71" s="6"/>
      <c r="FRF71" s="6"/>
      <c r="FRG71" s="6"/>
      <c r="FRH71" s="6"/>
      <c r="FRI71" s="6"/>
      <c r="FRJ71" s="6"/>
      <c r="FRK71" s="6"/>
      <c r="FRL71" s="6"/>
      <c r="FRM71" s="6"/>
      <c r="FRN71" s="6"/>
      <c r="FRO71" s="6"/>
      <c r="FRP71" s="6"/>
      <c r="FRQ71" s="6"/>
      <c r="FRR71" s="6"/>
      <c r="FRS71" s="6"/>
      <c r="FRT71" s="6"/>
      <c r="FRU71" s="6"/>
      <c r="FRV71" s="6"/>
      <c r="FRW71" s="6"/>
      <c r="FRX71" s="6"/>
      <c r="FRY71" s="6"/>
      <c r="FRZ71" s="6"/>
      <c r="FSA71" s="6"/>
      <c r="FSB71" s="6"/>
      <c r="FSC71" s="6"/>
      <c r="FSD71" s="6"/>
      <c r="FSE71" s="6"/>
      <c r="FSF71" s="6"/>
      <c r="FSG71" s="6"/>
      <c r="FSH71" s="6"/>
      <c r="FSI71" s="6"/>
      <c r="FSJ71" s="6"/>
      <c r="FSK71" s="6"/>
      <c r="FSL71" s="6"/>
      <c r="FSM71" s="6"/>
      <c r="FSN71" s="6"/>
      <c r="FSO71" s="6"/>
      <c r="FSP71" s="6"/>
      <c r="FSQ71" s="6"/>
      <c r="FSR71" s="6"/>
      <c r="FSS71" s="6"/>
      <c r="FST71" s="6"/>
      <c r="FSU71" s="6"/>
      <c r="FSV71" s="6"/>
      <c r="FSW71" s="6"/>
      <c r="FSX71" s="6"/>
      <c r="FSY71" s="6"/>
      <c r="FSZ71" s="6"/>
      <c r="FTA71" s="6"/>
      <c r="FTB71" s="6"/>
      <c r="FTC71" s="6"/>
      <c r="FTD71" s="6"/>
      <c r="FTE71" s="6"/>
      <c r="FTF71" s="6"/>
      <c r="FTG71" s="6"/>
      <c r="FTH71" s="6"/>
      <c r="FTI71" s="6"/>
      <c r="FTJ71" s="6"/>
      <c r="FTK71" s="6"/>
      <c r="FTL71" s="6"/>
      <c r="FTM71" s="6"/>
      <c r="FTN71" s="6"/>
      <c r="FTO71" s="6"/>
      <c r="FTP71" s="6"/>
      <c r="FTQ71" s="6"/>
      <c r="FTR71" s="6"/>
      <c r="FTS71" s="6"/>
      <c r="FTT71" s="6"/>
      <c r="FTU71" s="6"/>
      <c r="FTV71" s="6"/>
      <c r="FTW71" s="6"/>
      <c r="FTX71" s="6"/>
      <c r="FTY71" s="6"/>
      <c r="FTZ71" s="6"/>
      <c r="FUA71" s="6"/>
      <c r="FUB71" s="6"/>
      <c r="FUC71" s="6"/>
      <c r="FUD71" s="6"/>
      <c r="FUE71" s="6"/>
      <c r="FUF71" s="6"/>
      <c r="FUG71" s="6"/>
      <c r="FUH71" s="6"/>
      <c r="FUI71" s="6"/>
      <c r="FUJ71" s="6"/>
      <c r="FUK71" s="6"/>
      <c r="FUL71" s="6"/>
      <c r="FUM71" s="6"/>
      <c r="FUN71" s="6"/>
      <c r="FUO71" s="6"/>
      <c r="FUP71" s="6"/>
      <c r="FUQ71" s="6"/>
      <c r="FUR71" s="6"/>
      <c r="FUS71" s="6"/>
      <c r="FUT71" s="6"/>
      <c r="FUU71" s="6"/>
      <c r="FUV71" s="6"/>
      <c r="FUW71" s="6"/>
      <c r="FUX71" s="6"/>
      <c r="FUY71" s="6"/>
      <c r="FUZ71" s="6"/>
      <c r="FVA71" s="6"/>
      <c r="FVB71" s="6"/>
      <c r="FVC71" s="6"/>
      <c r="FVD71" s="6"/>
      <c r="FVE71" s="6"/>
      <c r="FVF71" s="6"/>
      <c r="FVG71" s="6"/>
      <c r="FVH71" s="6"/>
      <c r="FVI71" s="6"/>
      <c r="FVJ71" s="6"/>
      <c r="FVK71" s="6"/>
      <c r="FVL71" s="6"/>
      <c r="FVM71" s="6"/>
      <c r="FVN71" s="6"/>
      <c r="FVO71" s="6"/>
      <c r="FVP71" s="6"/>
      <c r="FVQ71" s="6"/>
      <c r="FVR71" s="6"/>
      <c r="FVS71" s="6"/>
      <c r="FVT71" s="6"/>
      <c r="FVU71" s="6"/>
      <c r="FVV71" s="6"/>
      <c r="FVW71" s="6"/>
      <c r="FVX71" s="6"/>
      <c r="FVY71" s="6"/>
      <c r="FVZ71" s="6"/>
      <c r="FWA71" s="6"/>
      <c r="FWB71" s="6"/>
      <c r="FWC71" s="6"/>
      <c r="FWD71" s="6"/>
      <c r="FWE71" s="6"/>
      <c r="FWF71" s="6"/>
      <c r="FWG71" s="6"/>
      <c r="FWH71" s="6"/>
      <c r="FWI71" s="6"/>
      <c r="FWJ71" s="6"/>
      <c r="FWK71" s="6"/>
      <c r="FWL71" s="6"/>
      <c r="FWM71" s="6"/>
      <c r="FWN71" s="6"/>
      <c r="FWO71" s="6"/>
      <c r="FWP71" s="6"/>
      <c r="FWQ71" s="6"/>
      <c r="FWR71" s="6"/>
      <c r="FWS71" s="6"/>
      <c r="FWT71" s="6"/>
      <c r="FWU71" s="6"/>
      <c r="FWV71" s="6"/>
      <c r="FWW71" s="6"/>
      <c r="FWX71" s="6"/>
      <c r="FWY71" s="6"/>
      <c r="FWZ71" s="6"/>
      <c r="FXA71" s="6"/>
      <c r="FXB71" s="6"/>
      <c r="FXC71" s="6"/>
      <c r="FXD71" s="6"/>
      <c r="FXE71" s="6"/>
      <c r="FXF71" s="6"/>
      <c r="FXG71" s="6"/>
      <c r="FXH71" s="6"/>
      <c r="FXI71" s="6"/>
      <c r="FXJ71" s="6"/>
      <c r="FXK71" s="6"/>
      <c r="FXL71" s="6"/>
      <c r="FXM71" s="6"/>
      <c r="FXN71" s="6"/>
      <c r="FXO71" s="6"/>
      <c r="FXP71" s="6"/>
      <c r="FXQ71" s="6"/>
      <c r="FXR71" s="6"/>
      <c r="FXS71" s="6"/>
      <c r="FXT71" s="6"/>
      <c r="FXU71" s="6"/>
      <c r="FXV71" s="6"/>
      <c r="FXW71" s="6"/>
      <c r="FXX71" s="6"/>
      <c r="FXY71" s="6"/>
      <c r="FXZ71" s="6"/>
      <c r="FYA71" s="6"/>
      <c r="FYB71" s="6"/>
      <c r="FYC71" s="6"/>
      <c r="FYD71" s="6"/>
      <c r="FYE71" s="6"/>
      <c r="FYF71" s="6"/>
      <c r="FYG71" s="6"/>
      <c r="FYH71" s="6"/>
      <c r="FYI71" s="6"/>
      <c r="FYJ71" s="6"/>
      <c r="FYK71" s="6"/>
      <c r="FYL71" s="6"/>
      <c r="FYM71" s="6"/>
      <c r="FYN71" s="6"/>
      <c r="FYO71" s="6"/>
      <c r="FYP71" s="6"/>
      <c r="FYQ71" s="6"/>
      <c r="FYR71" s="6"/>
      <c r="FYS71" s="6"/>
      <c r="FYT71" s="6"/>
      <c r="FYU71" s="6"/>
      <c r="FYV71" s="6"/>
      <c r="FYW71" s="6"/>
      <c r="FYX71" s="6"/>
      <c r="FYY71" s="6"/>
      <c r="FYZ71" s="6"/>
      <c r="FZA71" s="6"/>
      <c r="FZB71" s="6"/>
      <c r="FZC71" s="6"/>
      <c r="FZD71" s="6"/>
      <c r="FZE71" s="6"/>
      <c r="FZF71" s="6"/>
      <c r="FZG71" s="6"/>
      <c r="FZH71" s="6"/>
      <c r="FZI71" s="6"/>
      <c r="FZJ71" s="6"/>
      <c r="FZK71" s="6"/>
      <c r="FZL71" s="6"/>
      <c r="FZM71" s="6"/>
      <c r="FZN71" s="6"/>
      <c r="FZO71" s="6"/>
      <c r="FZP71" s="6"/>
      <c r="FZQ71" s="6"/>
      <c r="FZR71" s="6"/>
      <c r="FZS71" s="6"/>
      <c r="FZT71" s="6"/>
      <c r="FZU71" s="6"/>
      <c r="FZV71" s="6"/>
      <c r="FZW71" s="6"/>
      <c r="FZX71" s="6"/>
      <c r="FZY71" s="6"/>
      <c r="FZZ71" s="6"/>
      <c r="GAA71" s="6"/>
      <c r="GAB71" s="6"/>
      <c r="GAC71" s="6"/>
      <c r="GAD71" s="6"/>
      <c r="GAE71" s="6"/>
      <c r="GAF71" s="6"/>
      <c r="GAG71" s="6"/>
      <c r="GAH71" s="6"/>
      <c r="GAI71" s="6"/>
      <c r="GAJ71" s="6"/>
      <c r="GAK71" s="6"/>
      <c r="GAL71" s="6"/>
      <c r="GAM71" s="6"/>
      <c r="GAN71" s="6"/>
      <c r="GAO71" s="6"/>
      <c r="GAP71" s="6"/>
      <c r="GAQ71" s="6"/>
      <c r="GAR71" s="6"/>
      <c r="GAS71" s="6"/>
      <c r="GAT71" s="6"/>
      <c r="GAU71" s="6"/>
      <c r="GAV71" s="6"/>
      <c r="GAW71" s="6"/>
      <c r="GAX71" s="6"/>
      <c r="GAY71" s="6"/>
      <c r="GAZ71" s="6"/>
      <c r="GBA71" s="6"/>
      <c r="GBB71" s="6"/>
      <c r="GBC71" s="6"/>
      <c r="GBD71" s="6"/>
      <c r="GBE71" s="6"/>
      <c r="GBF71" s="6"/>
      <c r="GBG71" s="6"/>
      <c r="GBH71" s="6"/>
      <c r="GBI71" s="6"/>
      <c r="GBJ71" s="6"/>
      <c r="GBK71" s="6"/>
      <c r="GBL71" s="6"/>
      <c r="GBM71" s="6"/>
      <c r="GBN71" s="6"/>
      <c r="GBO71" s="6"/>
      <c r="GBP71" s="6"/>
      <c r="GBQ71" s="6"/>
      <c r="GBR71" s="6"/>
      <c r="GBS71" s="6"/>
      <c r="GBT71" s="6"/>
      <c r="GBU71" s="6"/>
      <c r="GBV71" s="6"/>
      <c r="GBW71" s="6"/>
      <c r="GBX71" s="6"/>
      <c r="GBY71" s="6"/>
      <c r="GBZ71" s="6"/>
      <c r="GCA71" s="6"/>
      <c r="GCB71" s="6"/>
      <c r="GCC71" s="6"/>
      <c r="GCD71" s="6"/>
      <c r="GCE71" s="6"/>
      <c r="GCF71" s="6"/>
      <c r="GCG71" s="6"/>
      <c r="GCH71" s="6"/>
      <c r="GCI71" s="6"/>
      <c r="GCJ71" s="6"/>
      <c r="GCK71" s="6"/>
      <c r="GCL71" s="6"/>
      <c r="GCM71" s="6"/>
      <c r="GCN71" s="6"/>
      <c r="GCO71" s="6"/>
      <c r="GCP71" s="6"/>
      <c r="GCQ71" s="6"/>
      <c r="GCR71" s="6"/>
      <c r="GCS71" s="6"/>
      <c r="GCT71" s="6"/>
      <c r="GCU71" s="6"/>
      <c r="GCV71" s="6"/>
      <c r="GCW71" s="6"/>
      <c r="GCX71" s="6"/>
      <c r="GCY71" s="6"/>
      <c r="GCZ71" s="6"/>
      <c r="GDA71" s="6"/>
      <c r="GDB71" s="6"/>
      <c r="GDC71" s="6"/>
      <c r="GDD71" s="6"/>
      <c r="GDE71" s="6"/>
      <c r="GDF71" s="6"/>
      <c r="GDG71" s="6"/>
      <c r="GDH71" s="6"/>
      <c r="GDI71" s="6"/>
      <c r="GDJ71" s="6"/>
      <c r="GDK71" s="6"/>
      <c r="GDL71" s="6"/>
      <c r="GDM71" s="6"/>
      <c r="GDN71" s="6"/>
      <c r="GDO71" s="6"/>
      <c r="GDP71" s="6"/>
      <c r="GDQ71" s="6"/>
      <c r="GDR71" s="6"/>
      <c r="GDS71" s="6"/>
      <c r="GDT71" s="6"/>
      <c r="GDU71" s="6"/>
      <c r="GDV71" s="6"/>
      <c r="GDW71" s="6"/>
      <c r="GDX71" s="6"/>
      <c r="GDY71" s="6"/>
      <c r="GDZ71" s="6"/>
      <c r="GEA71" s="6"/>
      <c r="GEB71" s="6"/>
      <c r="GEC71" s="6"/>
      <c r="GED71" s="6"/>
      <c r="GEE71" s="6"/>
      <c r="GEF71" s="6"/>
      <c r="GEG71" s="6"/>
      <c r="GEH71" s="6"/>
      <c r="GEI71" s="6"/>
      <c r="GEJ71" s="6"/>
      <c r="GEK71" s="6"/>
      <c r="GEL71" s="6"/>
      <c r="GEM71" s="6"/>
      <c r="GEN71" s="6"/>
      <c r="GEO71" s="6"/>
      <c r="GEP71" s="6"/>
      <c r="GEQ71" s="6"/>
      <c r="GER71" s="6"/>
      <c r="GES71" s="6"/>
      <c r="GET71" s="6"/>
      <c r="GEU71" s="6"/>
      <c r="GEV71" s="6"/>
      <c r="GEW71" s="6"/>
      <c r="GEX71" s="6"/>
      <c r="GEY71" s="6"/>
      <c r="GEZ71" s="6"/>
      <c r="GFA71" s="6"/>
      <c r="GFB71" s="6"/>
      <c r="GFC71" s="6"/>
      <c r="GFD71" s="6"/>
      <c r="GFE71" s="6"/>
      <c r="GFF71" s="6"/>
      <c r="GFG71" s="6"/>
      <c r="GFH71" s="6"/>
      <c r="GFI71" s="6"/>
      <c r="GFJ71" s="6"/>
      <c r="GFK71" s="6"/>
      <c r="GFL71" s="6"/>
      <c r="GFM71" s="6"/>
      <c r="GFN71" s="6"/>
      <c r="GFO71" s="6"/>
      <c r="GFP71" s="6"/>
      <c r="GFQ71" s="6"/>
      <c r="GFR71" s="6"/>
      <c r="GFS71" s="6"/>
      <c r="GFT71" s="6"/>
      <c r="GFU71" s="6"/>
      <c r="GFV71" s="6"/>
      <c r="GFW71" s="6"/>
      <c r="GFX71" s="6"/>
      <c r="GFY71" s="6"/>
      <c r="GFZ71" s="6"/>
      <c r="GGA71" s="6"/>
      <c r="GGB71" s="6"/>
      <c r="GGC71" s="6"/>
      <c r="GGD71" s="6"/>
      <c r="GGE71" s="6"/>
      <c r="GGF71" s="6"/>
      <c r="GGG71" s="6"/>
      <c r="GGH71" s="6"/>
      <c r="GGI71" s="6"/>
      <c r="GGJ71" s="6"/>
      <c r="GGK71" s="6"/>
      <c r="GGL71" s="6"/>
      <c r="GGM71" s="6"/>
      <c r="GGN71" s="6"/>
      <c r="GGO71" s="6"/>
      <c r="GGP71" s="6"/>
      <c r="GGQ71" s="6"/>
      <c r="GGR71" s="6"/>
      <c r="GGS71" s="6"/>
      <c r="GGT71" s="6"/>
      <c r="GGU71" s="6"/>
      <c r="GGV71" s="6"/>
      <c r="GGW71" s="6"/>
      <c r="GGX71" s="6"/>
      <c r="GGY71" s="6"/>
      <c r="GGZ71" s="6"/>
      <c r="GHA71" s="6"/>
      <c r="GHB71" s="6"/>
      <c r="GHC71" s="6"/>
      <c r="GHD71" s="6"/>
      <c r="GHE71" s="6"/>
      <c r="GHF71" s="6"/>
      <c r="GHG71" s="6"/>
      <c r="GHH71" s="6"/>
      <c r="GHI71" s="6"/>
      <c r="GHJ71" s="6"/>
      <c r="GHK71" s="6"/>
      <c r="GHL71" s="6"/>
      <c r="GHM71" s="6"/>
      <c r="GHN71" s="6"/>
      <c r="GHO71" s="6"/>
      <c r="GHP71" s="6"/>
      <c r="GHQ71" s="6"/>
      <c r="GHR71" s="6"/>
      <c r="GHS71" s="6"/>
      <c r="GHT71" s="6"/>
      <c r="GHU71" s="6"/>
      <c r="GHV71" s="6"/>
      <c r="GHW71" s="6"/>
      <c r="GHX71" s="6"/>
      <c r="GHY71" s="6"/>
      <c r="GHZ71" s="6"/>
      <c r="GIA71" s="6"/>
      <c r="GIB71" s="6"/>
      <c r="GIC71" s="6"/>
      <c r="GID71" s="6"/>
      <c r="GIE71" s="6"/>
      <c r="GIF71" s="6"/>
      <c r="GIG71" s="6"/>
      <c r="GIH71" s="6"/>
      <c r="GII71" s="6"/>
      <c r="GIJ71" s="6"/>
      <c r="GIK71" s="6"/>
      <c r="GIL71" s="6"/>
      <c r="GIM71" s="6"/>
      <c r="GIN71" s="6"/>
      <c r="GIO71" s="6"/>
      <c r="GIP71" s="6"/>
      <c r="GIQ71" s="6"/>
      <c r="GIR71" s="6"/>
      <c r="GIS71" s="6"/>
      <c r="GIT71" s="6"/>
      <c r="GIU71" s="6"/>
      <c r="GIV71" s="6"/>
      <c r="GIW71" s="6"/>
      <c r="GIX71" s="6"/>
      <c r="GIY71" s="6"/>
      <c r="GIZ71" s="6"/>
      <c r="GJA71" s="6"/>
      <c r="GJB71" s="6"/>
      <c r="GJC71" s="6"/>
      <c r="GJD71" s="6"/>
      <c r="GJE71" s="6"/>
      <c r="GJF71" s="6"/>
      <c r="GJG71" s="6"/>
      <c r="GJH71" s="6"/>
      <c r="GJI71" s="6"/>
      <c r="GJJ71" s="6"/>
      <c r="GJK71" s="6"/>
      <c r="GJL71" s="6"/>
      <c r="GJM71" s="6"/>
      <c r="GJN71" s="6"/>
      <c r="GJO71" s="6"/>
      <c r="GJP71" s="6"/>
      <c r="GJQ71" s="6"/>
      <c r="GJR71" s="6"/>
      <c r="GJS71" s="6"/>
      <c r="GJT71" s="6"/>
      <c r="GJU71" s="6"/>
      <c r="GJV71" s="6"/>
      <c r="GJW71" s="6"/>
      <c r="GJX71" s="6"/>
      <c r="GJY71" s="6"/>
      <c r="GJZ71" s="6"/>
      <c r="GKA71" s="6"/>
      <c r="GKB71" s="6"/>
      <c r="GKC71" s="6"/>
      <c r="GKD71" s="6"/>
      <c r="GKE71" s="6"/>
      <c r="GKF71" s="6"/>
      <c r="GKG71" s="6"/>
      <c r="GKH71" s="6"/>
      <c r="GKI71" s="6"/>
      <c r="GKJ71" s="6"/>
      <c r="GKK71" s="6"/>
      <c r="GKL71" s="6"/>
      <c r="GKM71" s="6"/>
      <c r="GKN71" s="6"/>
      <c r="GKO71" s="6"/>
      <c r="GKP71" s="6"/>
      <c r="GKQ71" s="6"/>
      <c r="GKR71" s="6"/>
      <c r="GKS71" s="6"/>
      <c r="GKT71" s="6"/>
      <c r="GKU71" s="6"/>
      <c r="GKV71" s="6"/>
      <c r="GKW71" s="6"/>
      <c r="GKX71" s="6"/>
      <c r="GKY71" s="6"/>
      <c r="GKZ71" s="6"/>
      <c r="GLA71" s="6"/>
      <c r="GLB71" s="6"/>
      <c r="GLC71" s="6"/>
      <c r="GLD71" s="6"/>
      <c r="GLE71" s="6"/>
      <c r="GLF71" s="6"/>
      <c r="GLG71" s="6"/>
      <c r="GLH71" s="6"/>
      <c r="GLI71" s="6"/>
      <c r="GLJ71" s="6"/>
      <c r="GLK71" s="6"/>
      <c r="GLL71" s="6"/>
      <c r="GLM71" s="6"/>
      <c r="GLN71" s="6"/>
      <c r="GLO71" s="6"/>
      <c r="GLP71" s="6"/>
      <c r="GLQ71" s="6"/>
      <c r="GLR71" s="6"/>
      <c r="GLS71" s="6"/>
      <c r="GLT71" s="6"/>
      <c r="GLU71" s="6"/>
      <c r="GLV71" s="6"/>
      <c r="GLW71" s="6"/>
      <c r="GLX71" s="6"/>
      <c r="GLY71" s="6"/>
      <c r="GLZ71" s="6"/>
      <c r="GMA71" s="6"/>
      <c r="GMB71" s="6"/>
      <c r="GMC71" s="6"/>
      <c r="GMD71" s="6"/>
      <c r="GME71" s="6"/>
      <c r="GMF71" s="6"/>
      <c r="GMG71" s="6"/>
      <c r="GMH71" s="6"/>
      <c r="GMI71" s="6"/>
      <c r="GMJ71" s="6"/>
      <c r="GMK71" s="6"/>
      <c r="GML71" s="6"/>
      <c r="GMM71" s="6"/>
      <c r="GMN71" s="6"/>
      <c r="GMO71" s="6"/>
      <c r="GMP71" s="6"/>
      <c r="GMQ71" s="6"/>
      <c r="GMR71" s="6"/>
      <c r="GMS71" s="6"/>
      <c r="GMT71" s="6"/>
      <c r="GMU71" s="6"/>
      <c r="GMV71" s="6"/>
      <c r="GMW71" s="6"/>
      <c r="GMX71" s="6"/>
      <c r="GMY71" s="6"/>
      <c r="GMZ71" s="6"/>
      <c r="GNA71" s="6"/>
      <c r="GNB71" s="6"/>
      <c r="GNC71" s="6"/>
      <c r="GND71" s="6"/>
      <c r="GNE71" s="6"/>
      <c r="GNF71" s="6"/>
      <c r="GNG71" s="6"/>
      <c r="GNH71" s="6"/>
      <c r="GNI71" s="6"/>
      <c r="GNJ71" s="6"/>
      <c r="GNK71" s="6"/>
      <c r="GNL71" s="6"/>
      <c r="GNM71" s="6"/>
      <c r="GNN71" s="6"/>
      <c r="GNO71" s="6"/>
      <c r="GNP71" s="6"/>
      <c r="GNQ71" s="6"/>
      <c r="GNR71" s="6"/>
      <c r="GNS71" s="6"/>
      <c r="GNT71" s="6"/>
      <c r="GNU71" s="6"/>
      <c r="GNV71" s="6"/>
      <c r="GNW71" s="6"/>
      <c r="GNX71" s="6"/>
      <c r="GNY71" s="6"/>
      <c r="GNZ71" s="6"/>
      <c r="GOA71" s="6"/>
      <c r="GOB71" s="6"/>
      <c r="GOC71" s="6"/>
      <c r="GOD71" s="6"/>
      <c r="GOE71" s="6"/>
      <c r="GOF71" s="6"/>
      <c r="GOG71" s="6"/>
      <c r="GOH71" s="6"/>
      <c r="GOI71" s="6"/>
      <c r="GOJ71" s="6"/>
      <c r="GOK71" s="6"/>
      <c r="GOL71" s="6"/>
      <c r="GOM71" s="6"/>
      <c r="GON71" s="6"/>
      <c r="GOO71" s="6"/>
      <c r="GOP71" s="6"/>
      <c r="GOQ71" s="6"/>
      <c r="GOR71" s="6"/>
      <c r="GOS71" s="6"/>
      <c r="GOT71" s="6"/>
      <c r="GOU71" s="6"/>
      <c r="GOV71" s="6"/>
      <c r="GOW71" s="6"/>
      <c r="GOX71" s="6"/>
      <c r="GOY71" s="6"/>
      <c r="GOZ71" s="6"/>
      <c r="GPA71" s="6"/>
      <c r="GPB71" s="6"/>
      <c r="GPC71" s="6"/>
      <c r="GPD71" s="6"/>
      <c r="GPE71" s="6"/>
      <c r="GPF71" s="6"/>
      <c r="GPG71" s="6"/>
      <c r="GPH71" s="6"/>
      <c r="GPI71" s="6"/>
      <c r="GPJ71" s="6"/>
      <c r="GPK71" s="6"/>
      <c r="GPL71" s="6"/>
      <c r="GPM71" s="6"/>
      <c r="GPN71" s="6"/>
      <c r="GPO71" s="6"/>
      <c r="GPP71" s="6"/>
      <c r="GPQ71" s="6"/>
      <c r="GPR71" s="6"/>
      <c r="GPS71" s="6"/>
      <c r="GPT71" s="6"/>
      <c r="GPU71" s="6"/>
      <c r="GPV71" s="6"/>
      <c r="GPW71" s="6"/>
      <c r="GPX71" s="6"/>
      <c r="GPY71" s="6"/>
      <c r="GPZ71" s="6"/>
      <c r="GQA71" s="6"/>
      <c r="GQB71" s="6"/>
      <c r="GQC71" s="6"/>
      <c r="GQD71" s="6"/>
      <c r="GQE71" s="6"/>
      <c r="GQF71" s="6"/>
      <c r="GQG71" s="6"/>
      <c r="GQH71" s="6"/>
      <c r="GQI71" s="6"/>
      <c r="GQJ71" s="6"/>
      <c r="GQK71" s="6"/>
      <c r="GQL71" s="6"/>
      <c r="GQM71" s="6"/>
      <c r="GQN71" s="6"/>
      <c r="GQO71" s="6"/>
      <c r="GQP71" s="6"/>
      <c r="GQQ71" s="6"/>
      <c r="GQR71" s="6"/>
      <c r="GQS71" s="6"/>
      <c r="GQT71" s="6"/>
      <c r="GQU71" s="6"/>
      <c r="GQV71" s="6"/>
      <c r="GQW71" s="6"/>
      <c r="GQX71" s="6"/>
      <c r="GQY71" s="6"/>
      <c r="GQZ71" s="6"/>
      <c r="GRA71" s="6"/>
      <c r="GRB71" s="6"/>
      <c r="GRC71" s="6"/>
      <c r="GRD71" s="6"/>
      <c r="GRE71" s="6"/>
      <c r="GRF71" s="6"/>
      <c r="GRG71" s="6"/>
      <c r="GRH71" s="6"/>
      <c r="GRI71" s="6"/>
      <c r="GRJ71" s="6"/>
      <c r="GRK71" s="6"/>
      <c r="GRL71" s="6"/>
      <c r="GRM71" s="6"/>
      <c r="GRN71" s="6"/>
      <c r="GRO71" s="6"/>
      <c r="GRP71" s="6"/>
      <c r="GRQ71" s="6"/>
      <c r="GRR71" s="6"/>
      <c r="GRS71" s="6"/>
      <c r="GRT71" s="6"/>
      <c r="GRU71" s="6"/>
      <c r="GRV71" s="6"/>
      <c r="GRW71" s="6"/>
      <c r="GRX71" s="6"/>
      <c r="GRY71" s="6"/>
      <c r="GRZ71" s="6"/>
      <c r="GSA71" s="6"/>
      <c r="GSB71" s="6"/>
      <c r="GSC71" s="6"/>
      <c r="GSD71" s="6"/>
      <c r="GSE71" s="6"/>
      <c r="GSF71" s="6"/>
      <c r="GSG71" s="6"/>
      <c r="GSH71" s="6"/>
      <c r="GSI71" s="6"/>
      <c r="GSJ71" s="6"/>
      <c r="GSK71" s="6"/>
      <c r="GSL71" s="6"/>
      <c r="GSM71" s="6"/>
      <c r="GSN71" s="6"/>
      <c r="GSO71" s="6"/>
      <c r="GSP71" s="6"/>
      <c r="GSQ71" s="6"/>
      <c r="GSR71" s="6"/>
      <c r="GSS71" s="6"/>
      <c r="GST71" s="6"/>
      <c r="GSU71" s="6"/>
      <c r="GSV71" s="6"/>
      <c r="GSW71" s="6"/>
      <c r="GSX71" s="6"/>
      <c r="GSY71" s="6"/>
      <c r="GSZ71" s="6"/>
      <c r="GTA71" s="6"/>
      <c r="GTB71" s="6"/>
      <c r="GTC71" s="6"/>
      <c r="GTD71" s="6"/>
      <c r="GTE71" s="6"/>
      <c r="GTF71" s="6"/>
      <c r="GTG71" s="6"/>
      <c r="GTH71" s="6"/>
      <c r="GTI71" s="6"/>
      <c r="GTJ71" s="6"/>
      <c r="GTK71" s="6"/>
      <c r="GTL71" s="6"/>
      <c r="GTM71" s="6"/>
      <c r="GTN71" s="6"/>
      <c r="GTO71" s="6"/>
      <c r="GTP71" s="6"/>
      <c r="GTQ71" s="6"/>
      <c r="GTR71" s="6"/>
      <c r="GTS71" s="6"/>
      <c r="GTT71" s="6"/>
      <c r="GTU71" s="6"/>
      <c r="GTV71" s="6"/>
      <c r="GTW71" s="6"/>
      <c r="GTX71" s="6"/>
      <c r="GTY71" s="6"/>
      <c r="GTZ71" s="6"/>
      <c r="GUA71" s="6"/>
      <c r="GUB71" s="6"/>
      <c r="GUC71" s="6"/>
      <c r="GUD71" s="6"/>
      <c r="GUE71" s="6"/>
      <c r="GUF71" s="6"/>
      <c r="GUG71" s="6"/>
      <c r="GUH71" s="6"/>
      <c r="GUI71" s="6"/>
      <c r="GUJ71" s="6"/>
      <c r="GUK71" s="6"/>
      <c r="GUL71" s="6"/>
      <c r="GUM71" s="6"/>
      <c r="GUN71" s="6"/>
      <c r="GUO71" s="6"/>
      <c r="GUP71" s="6"/>
      <c r="GUQ71" s="6"/>
      <c r="GUR71" s="6"/>
      <c r="GUS71" s="6"/>
      <c r="GUT71" s="6"/>
      <c r="GUU71" s="6"/>
      <c r="GUV71" s="6"/>
      <c r="GUW71" s="6"/>
      <c r="GUX71" s="6"/>
      <c r="GUY71" s="6"/>
      <c r="GUZ71" s="6"/>
      <c r="GVA71" s="6"/>
      <c r="GVB71" s="6"/>
      <c r="GVC71" s="6"/>
      <c r="GVD71" s="6"/>
      <c r="GVE71" s="6"/>
      <c r="GVF71" s="6"/>
      <c r="GVG71" s="6"/>
      <c r="GVH71" s="6"/>
      <c r="GVI71" s="6"/>
      <c r="GVJ71" s="6"/>
      <c r="GVK71" s="6"/>
      <c r="GVL71" s="6"/>
      <c r="GVM71" s="6"/>
      <c r="GVN71" s="6"/>
      <c r="GVO71" s="6"/>
      <c r="GVP71" s="6"/>
      <c r="GVQ71" s="6"/>
      <c r="GVR71" s="6"/>
      <c r="GVS71" s="6"/>
      <c r="GVT71" s="6"/>
      <c r="GVU71" s="6"/>
      <c r="GVV71" s="6"/>
      <c r="GVW71" s="6"/>
      <c r="GVX71" s="6"/>
      <c r="GVY71" s="6"/>
      <c r="GVZ71" s="6"/>
      <c r="GWA71" s="6"/>
      <c r="GWB71" s="6"/>
      <c r="GWC71" s="6"/>
      <c r="GWD71" s="6"/>
      <c r="GWE71" s="6"/>
      <c r="GWF71" s="6"/>
      <c r="GWG71" s="6"/>
      <c r="GWH71" s="6"/>
      <c r="GWI71" s="6"/>
      <c r="GWJ71" s="6"/>
      <c r="GWK71" s="6"/>
      <c r="GWL71" s="6"/>
      <c r="GWM71" s="6"/>
      <c r="GWN71" s="6"/>
      <c r="GWO71" s="6"/>
      <c r="GWP71" s="6"/>
      <c r="GWQ71" s="6"/>
      <c r="GWR71" s="6"/>
      <c r="GWS71" s="6"/>
      <c r="GWT71" s="6"/>
      <c r="GWU71" s="6"/>
      <c r="GWV71" s="6"/>
      <c r="GWW71" s="6"/>
      <c r="GWX71" s="6"/>
      <c r="GWY71" s="6"/>
      <c r="GWZ71" s="6"/>
      <c r="GXA71" s="6"/>
      <c r="GXB71" s="6"/>
      <c r="GXC71" s="6"/>
      <c r="GXD71" s="6"/>
      <c r="GXE71" s="6"/>
      <c r="GXF71" s="6"/>
      <c r="GXG71" s="6"/>
      <c r="GXH71" s="6"/>
      <c r="GXI71" s="6"/>
      <c r="GXJ71" s="6"/>
      <c r="GXK71" s="6"/>
      <c r="GXL71" s="6"/>
      <c r="GXM71" s="6"/>
      <c r="GXN71" s="6"/>
      <c r="GXO71" s="6"/>
      <c r="GXP71" s="6"/>
      <c r="GXQ71" s="6"/>
      <c r="GXR71" s="6"/>
      <c r="GXS71" s="6"/>
      <c r="GXT71" s="6"/>
      <c r="GXU71" s="6"/>
      <c r="GXV71" s="6"/>
      <c r="GXW71" s="6"/>
      <c r="GXX71" s="6"/>
      <c r="GXY71" s="6"/>
      <c r="GXZ71" s="6"/>
      <c r="GYA71" s="6"/>
      <c r="GYB71" s="6"/>
      <c r="GYC71" s="6"/>
      <c r="GYD71" s="6"/>
      <c r="GYE71" s="6"/>
      <c r="GYF71" s="6"/>
      <c r="GYG71" s="6"/>
      <c r="GYH71" s="6"/>
      <c r="GYI71" s="6"/>
      <c r="GYJ71" s="6"/>
      <c r="GYK71" s="6"/>
      <c r="GYL71" s="6"/>
      <c r="GYM71" s="6"/>
      <c r="GYN71" s="6"/>
      <c r="GYO71" s="6"/>
      <c r="GYP71" s="6"/>
      <c r="GYQ71" s="6"/>
      <c r="GYR71" s="6"/>
      <c r="GYS71" s="6"/>
      <c r="GYT71" s="6"/>
      <c r="GYU71" s="6"/>
      <c r="GYV71" s="6"/>
      <c r="GYW71" s="6"/>
      <c r="GYX71" s="6"/>
      <c r="GYY71" s="6"/>
      <c r="GYZ71" s="6"/>
      <c r="GZA71" s="6"/>
      <c r="GZB71" s="6"/>
      <c r="GZC71" s="6"/>
      <c r="GZD71" s="6"/>
      <c r="GZE71" s="6"/>
      <c r="GZF71" s="6"/>
      <c r="GZG71" s="6"/>
      <c r="GZH71" s="6"/>
      <c r="GZI71" s="6"/>
      <c r="GZJ71" s="6"/>
      <c r="GZK71" s="6"/>
      <c r="GZL71" s="6"/>
      <c r="GZM71" s="6"/>
      <c r="GZN71" s="6"/>
      <c r="GZO71" s="6"/>
      <c r="GZP71" s="6"/>
      <c r="GZQ71" s="6"/>
      <c r="GZR71" s="6"/>
      <c r="GZS71" s="6"/>
      <c r="GZT71" s="6"/>
      <c r="GZU71" s="6"/>
      <c r="GZV71" s="6"/>
      <c r="GZW71" s="6"/>
      <c r="GZX71" s="6"/>
      <c r="GZY71" s="6"/>
      <c r="GZZ71" s="6"/>
      <c r="HAA71" s="6"/>
      <c r="HAB71" s="6"/>
      <c r="HAC71" s="6"/>
      <c r="HAD71" s="6"/>
      <c r="HAE71" s="6"/>
      <c r="HAF71" s="6"/>
      <c r="HAG71" s="6"/>
      <c r="HAH71" s="6"/>
      <c r="HAI71" s="6"/>
      <c r="HAJ71" s="6"/>
      <c r="HAK71" s="6"/>
      <c r="HAL71" s="6"/>
      <c r="HAM71" s="6"/>
      <c r="HAN71" s="6"/>
      <c r="HAO71" s="6"/>
      <c r="HAP71" s="6"/>
      <c r="HAQ71" s="6"/>
      <c r="HAR71" s="6"/>
      <c r="HAS71" s="6"/>
      <c r="HAT71" s="6"/>
      <c r="HAU71" s="6"/>
      <c r="HAV71" s="6"/>
      <c r="HAW71" s="6"/>
      <c r="HAX71" s="6"/>
      <c r="HAY71" s="6"/>
      <c r="HAZ71" s="6"/>
      <c r="HBA71" s="6"/>
      <c r="HBB71" s="6"/>
      <c r="HBC71" s="6"/>
      <c r="HBD71" s="6"/>
      <c r="HBE71" s="6"/>
      <c r="HBF71" s="6"/>
      <c r="HBG71" s="6"/>
      <c r="HBH71" s="6"/>
      <c r="HBI71" s="6"/>
      <c r="HBJ71" s="6"/>
      <c r="HBK71" s="6"/>
      <c r="HBL71" s="6"/>
      <c r="HBM71" s="6"/>
      <c r="HBN71" s="6"/>
      <c r="HBO71" s="6"/>
      <c r="HBP71" s="6"/>
      <c r="HBQ71" s="6"/>
      <c r="HBR71" s="6"/>
      <c r="HBS71" s="6"/>
      <c r="HBT71" s="6"/>
      <c r="HBU71" s="6"/>
      <c r="HBV71" s="6"/>
      <c r="HBW71" s="6"/>
      <c r="HBX71" s="6"/>
      <c r="HBY71" s="6"/>
      <c r="HBZ71" s="6"/>
      <c r="HCA71" s="6"/>
      <c r="HCB71" s="6"/>
      <c r="HCC71" s="6"/>
      <c r="HCD71" s="6"/>
      <c r="HCE71" s="6"/>
      <c r="HCF71" s="6"/>
      <c r="HCG71" s="6"/>
      <c r="HCH71" s="6"/>
      <c r="HCI71" s="6"/>
      <c r="HCJ71" s="6"/>
      <c r="HCK71" s="6"/>
      <c r="HCL71" s="6"/>
      <c r="HCM71" s="6"/>
      <c r="HCN71" s="6"/>
      <c r="HCO71" s="6"/>
      <c r="HCP71" s="6"/>
      <c r="HCQ71" s="6"/>
      <c r="HCR71" s="6"/>
      <c r="HCS71" s="6"/>
      <c r="HCT71" s="6"/>
      <c r="HCU71" s="6"/>
      <c r="HCV71" s="6"/>
      <c r="HCW71" s="6"/>
      <c r="HCX71" s="6"/>
      <c r="HCY71" s="6"/>
      <c r="HCZ71" s="6"/>
      <c r="HDA71" s="6"/>
      <c r="HDB71" s="6"/>
      <c r="HDC71" s="6"/>
      <c r="HDD71" s="6"/>
      <c r="HDE71" s="6"/>
      <c r="HDF71" s="6"/>
      <c r="HDG71" s="6"/>
      <c r="HDH71" s="6"/>
      <c r="HDI71" s="6"/>
      <c r="HDJ71" s="6"/>
      <c r="HDK71" s="6"/>
      <c r="HDL71" s="6"/>
      <c r="HDM71" s="6"/>
      <c r="HDN71" s="6"/>
      <c r="HDO71" s="6"/>
      <c r="HDP71" s="6"/>
      <c r="HDQ71" s="6"/>
      <c r="HDR71" s="6"/>
      <c r="HDS71" s="6"/>
      <c r="HDT71" s="6"/>
      <c r="HDU71" s="6"/>
      <c r="HDV71" s="6"/>
      <c r="HDW71" s="6"/>
      <c r="HDX71" s="6"/>
      <c r="HDY71" s="6"/>
      <c r="HDZ71" s="6"/>
      <c r="HEA71" s="6"/>
      <c r="HEB71" s="6"/>
      <c r="HEC71" s="6"/>
      <c r="HED71" s="6"/>
      <c r="HEE71" s="6"/>
      <c r="HEF71" s="6"/>
      <c r="HEG71" s="6"/>
      <c r="HEH71" s="6"/>
      <c r="HEI71" s="6"/>
      <c r="HEJ71" s="6"/>
      <c r="HEK71" s="6"/>
      <c r="HEL71" s="6"/>
      <c r="HEM71" s="6"/>
      <c r="HEN71" s="6"/>
      <c r="HEO71" s="6"/>
      <c r="HEP71" s="6"/>
      <c r="HEQ71" s="6"/>
      <c r="HER71" s="6"/>
      <c r="HES71" s="6"/>
      <c r="HET71" s="6"/>
      <c r="HEU71" s="6"/>
      <c r="HEV71" s="6"/>
      <c r="HEW71" s="6"/>
      <c r="HEX71" s="6"/>
      <c r="HEY71" s="6"/>
      <c r="HEZ71" s="6"/>
      <c r="HFA71" s="6"/>
      <c r="HFB71" s="6"/>
      <c r="HFC71" s="6"/>
      <c r="HFD71" s="6"/>
      <c r="HFE71" s="6"/>
      <c r="HFF71" s="6"/>
      <c r="HFG71" s="6"/>
      <c r="HFH71" s="6"/>
      <c r="HFI71" s="6"/>
      <c r="HFJ71" s="6"/>
      <c r="HFK71" s="6"/>
      <c r="HFL71" s="6"/>
      <c r="HFM71" s="6"/>
      <c r="HFN71" s="6"/>
      <c r="HFO71" s="6"/>
      <c r="HFP71" s="6"/>
      <c r="HFQ71" s="6"/>
      <c r="HFR71" s="6"/>
      <c r="HFS71" s="6"/>
      <c r="HFT71" s="6"/>
      <c r="HFU71" s="6"/>
      <c r="HFV71" s="6"/>
      <c r="HFW71" s="6"/>
      <c r="HFX71" s="6"/>
      <c r="HFY71" s="6"/>
      <c r="HFZ71" s="6"/>
      <c r="HGA71" s="6"/>
      <c r="HGB71" s="6"/>
      <c r="HGC71" s="6"/>
      <c r="HGD71" s="6"/>
      <c r="HGE71" s="6"/>
      <c r="HGF71" s="6"/>
      <c r="HGG71" s="6"/>
      <c r="HGH71" s="6"/>
      <c r="HGI71" s="6"/>
      <c r="HGJ71" s="6"/>
      <c r="HGK71" s="6"/>
      <c r="HGL71" s="6"/>
      <c r="HGM71" s="6"/>
      <c r="HGN71" s="6"/>
      <c r="HGO71" s="6"/>
      <c r="HGP71" s="6"/>
      <c r="HGQ71" s="6"/>
      <c r="HGR71" s="6"/>
      <c r="HGS71" s="6"/>
      <c r="HGT71" s="6"/>
      <c r="HGU71" s="6"/>
      <c r="HGV71" s="6"/>
      <c r="HGW71" s="6"/>
      <c r="HGX71" s="6"/>
      <c r="HGY71" s="6"/>
      <c r="HGZ71" s="6"/>
      <c r="HHA71" s="6"/>
      <c r="HHB71" s="6"/>
      <c r="HHC71" s="6"/>
      <c r="HHD71" s="6"/>
      <c r="HHE71" s="6"/>
      <c r="HHF71" s="6"/>
      <c r="HHG71" s="6"/>
      <c r="HHH71" s="6"/>
      <c r="HHI71" s="6"/>
      <c r="HHJ71" s="6"/>
      <c r="HHK71" s="6"/>
      <c r="HHL71" s="6"/>
      <c r="HHM71" s="6"/>
      <c r="HHN71" s="6"/>
      <c r="HHO71" s="6"/>
      <c r="HHP71" s="6"/>
      <c r="HHQ71" s="6"/>
      <c r="HHR71" s="6"/>
      <c r="HHS71" s="6"/>
      <c r="HHT71" s="6"/>
      <c r="HHU71" s="6"/>
      <c r="HHV71" s="6"/>
      <c r="HHW71" s="6"/>
      <c r="HHX71" s="6"/>
      <c r="HHY71" s="6"/>
      <c r="HHZ71" s="6"/>
      <c r="HIA71" s="6"/>
      <c r="HIB71" s="6"/>
      <c r="HIC71" s="6"/>
      <c r="HID71" s="6"/>
      <c r="HIE71" s="6"/>
      <c r="HIF71" s="6"/>
      <c r="HIG71" s="6"/>
      <c r="HIH71" s="6"/>
      <c r="HII71" s="6"/>
      <c r="HIJ71" s="6"/>
      <c r="HIK71" s="6"/>
      <c r="HIL71" s="6"/>
      <c r="HIM71" s="6"/>
      <c r="HIN71" s="6"/>
      <c r="HIO71" s="6"/>
      <c r="HIP71" s="6"/>
      <c r="HIQ71" s="6"/>
      <c r="HIR71" s="6"/>
      <c r="HIS71" s="6"/>
      <c r="HIT71" s="6"/>
      <c r="HIU71" s="6"/>
      <c r="HIV71" s="6"/>
      <c r="HIW71" s="6"/>
      <c r="HIX71" s="6"/>
      <c r="HIY71" s="6"/>
      <c r="HIZ71" s="6"/>
      <c r="HJA71" s="6"/>
      <c r="HJB71" s="6"/>
      <c r="HJC71" s="6"/>
      <c r="HJD71" s="6"/>
      <c r="HJE71" s="6"/>
      <c r="HJF71" s="6"/>
      <c r="HJG71" s="6"/>
      <c r="HJH71" s="6"/>
      <c r="HJI71" s="6"/>
      <c r="HJJ71" s="6"/>
      <c r="HJK71" s="6"/>
      <c r="HJL71" s="6"/>
      <c r="HJM71" s="6"/>
      <c r="HJN71" s="6"/>
      <c r="HJO71" s="6"/>
      <c r="HJP71" s="6"/>
      <c r="HJQ71" s="6"/>
      <c r="HJR71" s="6"/>
      <c r="HJS71" s="6"/>
      <c r="HJT71" s="6"/>
      <c r="HJU71" s="6"/>
      <c r="HJV71" s="6"/>
      <c r="HJW71" s="6"/>
      <c r="HJX71" s="6"/>
      <c r="HJY71" s="6"/>
      <c r="HJZ71" s="6"/>
      <c r="HKA71" s="6"/>
      <c r="HKB71" s="6"/>
      <c r="HKC71" s="6"/>
      <c r="HKD71" s="6"/>
      <c r="HKE71" s="6"/>
      <c r="HKF71" s="6"/>
      <c r="HKG71" s="6"/>
      <c r="HKH71" s="6"/>
      <c r="HKI71" s="6"/>
      <c r="HKJ71" s="6"/>
      <c r="HKK71" s="6"/>
      <c r="HKL71" s="6"/>
      <c r="HKM71" s="6"/>
      <c r="HKN71" s="6"/>
      <c r="HKO71" s="6"/>
      <c r="HKP71" s="6"/>
      <c r="HKQ71" s="6"/>
      <c r="HKR71" s="6"/>
      <c r="HKS71" s="6"/>
      <c r="HKT71" s="6"/>
      <c r="HKU71" s="6"/>
      <c r="HKV71" s="6"/>
      <c r="HKW71" s="6"/>
      <c r="HKX71" s="6"/>
      <c r="HKY71" s="6"/>
      <c r="HKZ71" s="6"/>
      <c r="HLA71" s="6"/>
      <c r="HLB71" s="6"/>
      <c r="HLC71" s="6"/>
      <c r="HLD71" s="6"/>
      <c r="HLE71" s="6"/>
      <c r="HLF71" s="6"/>
      <c r="HLG71" s="6"/>
      <c r="HLH71" s="6"/>
      <c r="HLI71" s="6"/>
      <c r="HLJ71" s="6"/>
      <c r="HLK71" s="6"/>
      <c r="HLL71" s="6"/>
      <c r="HLM71" s="6"/>
      <c r="HLN71" s="6"/>
      <c r="HLO71" s="6"/>
      <c r="HLP71" s="6"/>
      <c r="HLQ71" s="6"/>
      <c r="HLR71" s="6"/>
      <c r="HLS71" s="6"/>
      <c r="HLT71" s="6"/>
      <c r="HLU71" s="6"/>
      <c r="HLV71" s="6"/>
      <c r="HLW71" s="6"/>
      <c r="HLX71" s="6"/>
      <c r="HLY71" s="6"/>
      <c r="HLZ71" s="6"/>
      <c r="HMA71" s="6"/>
      <c r="HMB71" s="6"/>
      <c r="HMC71" s="6"/>
      <c r="HMD71" s="6"/>
      <c r="HME71" s="6"/>
      <c r="HMF71" s="6"/>
      <c r="HMG71" s="6"/>
      <c r="HMH71" s="6"/>
      <c r="HMI71" s="6"/>
      <c r="HMJ71" s="6"/>
      <c r="HMK71" s="6"/>
      <c r="HML71" s="6"/>
      <c r="HMM71" s="6"/>
      <c r="HMN71" s="6"/>
      <c r="HMO71" s="6"/>
      <c r="HMP71" s="6"/>
      <c r="HMQ71" s="6"/>
      <c r="HMR71" s="6"/>
      <c r="HMS71" s="6"/>
      <c r="HMT71" s="6"/>
      <c r="HMU71" s="6"/>
      <c r="HMV71" s="6"/>
      <c r="HMW71" s="6"/>
      <c r="HMX71" s="6"/>
      <c r="HMY71" s="6"/>
      <c r="HMZ71" s="6"/>
      <c r="HNA71" s="6"/>
      <c r="HNB71" s="6"/>
      <c r="HNC71" s="6"/>
      <c r="HND71" s="6"/>
      <c r="HNE71" s="6"/>
      <c r="HNF71" s="6"/>
      <c r="HNG71" s="6"/>
      <c r="HNH71" s="6"/>
      <c r="HNI71" s="6"/>
      <c r="HNJ71" s="6"/>
      <c r="HNK71" s="6"/>
      <c r="HNL71" s="6"/>
      <c r="HNM71" s="6"/>
      <c r="HNN71" s="6"/>
      <c r="HNO71" s="6"/>
      <c r="HNP71" s="6"/>
      <c r="HNQ71" s="6"/>
      <c r="HNR71" s="6"/>
      <c r="HNS71" s="6"/>
      <c r="HNT71" s="6"/>
      <c r="HNU71" s="6"/>
      <c r="HNV71" s="6"/>
      <c r="HNW71" s="6"/>
      <c r="HNX71" s="6"/>
      <c r="HNY71" s="6"/>
      <c r="HNZ71" s="6"/>
      <c r="HOA71" s="6"/>
      <c r="HOB71" s="6"/>
      <c r="HOC71" s="6"/>
      <c r="HOD71" s="6"/>
      <c r="HOE71" s="6"/>
      <c r="HOF71" s="6"/>
      <c r="HOG71" s="6"/>
      <c r="HOH71" s="6"/>
      <c r="HOI71" s="6"/>
      <c r="HOJ71" s="6"/>
      <c r="HOK71" s="6"/>
      <c r="HOL71" s="6"/>
      <c r="HOM71" s="6"/>
      <c r="HON71" s="6"/>
      <c r="HOO71" s="6"/>
      <c r="HOP71" s="6"/>
      <c r="HOQ71" s="6"/>
      <c r="HOR71" s="6"/>
      <c r="HOS71" s="6"/>
      <c r="HOT71" s="6"/>
      <c r="HOU71" s="6"/>
      <c r="HOV71" s="6"/>
      <c r="HOW71" s="6"/>
      <c r="HOX71" s="6"/>
      <c r="HOY71" s="6"/>
      <c r="HOZ71" s="6"/>
      <c r="HPA71" s="6"/>
      <c r="HPB71" s="6"/>
      <c r="HPC71" s="6"/>
      <c r="HPD71" s="6"/>
      <c r="HPE71" s="6"/>
      <c r="HPF71" s="6"/>
      <c r="HPG71" s="6"/>
      <c r="HPH71" s="6"/>
      <c r="HPI71" s="6"/>
      <c r="HPJ71" s="6"/>
      <c r="HPK71" s="6"/>
      <c r="HPL71" s="6"/>
      <c r="HPM71" s="6"/>
      <c r="HPN71" s="6"/>
      <c r="HPO71" s="6"/>
      <c r="HPP71" s="6"/>
      <c r="HPQ71" s="6"/>
      <c r="HPR71" s="6"/>
      <c r="HPS71" s="6"/>
      <c r="HPT71" s="6"/>
      <c r="HPU71" s="6"/>
      <c r="HPV71" s="6"/>
      <c r="HPW71" s="6"/>
      <c r="HPX71" s="6"/>
      <c r="HPY71" s="6"/>
      <c r="HPZ71" s="6"/>
      <c r="HQA71" s="6"/>
      <c r="HQB71" s="6"/>
      <c r="HQC71" s="6"/>
      <c r="HQD71" s="6"/>
      <c r="HQE71" s="6"/>
      <c r="HQF71" s="6"/>
      <c r="HQG71" s="6"/>
      <c r="HQH71" s="6"/>
      <c r="HQI71" s="6"/>
      <c r="HQJ71" s="6"/>
      <c r="HQK71" s="6"/>
      <c r="HQL71" s="6"/>
      <c r="HQM71" s="6"/>
      <c r="HQN71" s="6"/>
      <c r="HQO71" s="6"/>
      <c r="HQP71" s="6"/>
      <c r="HQQ71" s="6"/>
      <c r="HQR71" s="6"/>
      <c r="HQS71" s="6"/>
      <c r="HQT71" s="6"/>
      <c r="HQU71" s="6"/>
      <c r="HQV71" s="6"/>
      <c r="HQW71" s="6"/>
      <c r="HQX71" s="6"/>
      <c r="HQY71" s="6"/>
      <c r="HQZ71" s="6"/>
      <c r="HRA71" s="6"/>
      <c r="HRB71" s="6"/>
      <c r="HRC71" s="6"/>
      <c r="HRD71" s="6"/>
      <c r="HRE71" s="6"/>
      <c r="HRF71" s="6"/>
      <c r="HRG71" s="6"/>
      <c r="HRH71" s="6"/>
      <c r="HRI71" s="6"/>
      <c r="HRJ71" s="6"/>
      <c r="HRK71" s="6"/>
      <c r="HRL71" s="6"/>
      <c r="HRM71" s="6"/>
      <c r="HRN71" s="6"/>
      <c r="HRO71" s="6"/>
      <c r="HRP71" s="6"/>
      <c r="HRQ71" s="6"/>
      <c r="HRR71" s="6"/>
      <c r="HRS71" s="6"/>
      <c r="HRT71" s="6"/>
      <c r="HRU71" s="6"/>
      <c r="HRV71" s="6"/>
      <c r="HRW71" s="6"/>
      <c r="HRX71" s="6"/>
      <c r="HRY71" s="6"/>
      <c r="HRZ71" s="6"/>
      <c r="HSA71" s="6"/>
      <c r="HSB71" s="6"/>
      <c r="HSC71" s="6"/>
      <c r="HSD71" s="6"/>
      <c r="HSE71" s="6"/>
      <c r="HSF71" s="6"/>
      <c r="HSG71" s="6"/>
      <c r="HSH71" s="6"/>
      <c r="HSI71" s="6"/>
      <c r="HSJ71" s="6"/>
      <c r="HSK71" s="6"/>
      <c r="HSL71" s="6"/>
      <c r="HSM71" s="6"/>
      <c r="HSN71" s="6"/>
      <c r="HSO71" s="6"/>
      <c r="HSP71" s="6"/>
      <c r="HSQ71" s="6"/>
      <c r="HSR71" s="6"/>
      <c r="HSS71" s="6"/>
      <c r="HST71" s="6"/>
      <c r="HSU71" s="6"/>
      <c r="HSV71" s="6"/>
      <c r="HSW71" s="6"/>
      <c r="HSX71" s="6"/>
      <c r="HSY71" s="6"/>
      <c r="HSZ71" s="6"/>
      <c r="HTA71" s="6"/>
      <c r="HTB71" s="6"/>
      <c r="HTC71" s="6"/>
      <c r="HTD71" s="6"/>
      <c r="HTE71" s="6"/>
      <c r="HTF71" s="6"/>
      <c r="HTG71" s="6"/>
      <c r="HTH71" s="6"/>
      <c r="HTI71" s="6"/>
      <c r="HTJ71" s="6"/>
      <c r="HTK71" s="6"/>
      <c r="HTL71" s="6"/>
      <c r="HTM71" s="6"/>
      <c r="HTN71" s="6"/>
      <c r="HTO71" s="6"/>
      <c r="HTP71" s="6"/>
      <c r="HTQ71" s="6"/>
      <c r="HTR71" s="6"/>
      <c r="HTS71" s="6"/>
      <c r="HTT71" s="6"/>
      <c r="HTU71" s="6"/>
      <c r="HTV71" s="6"/>
      <c r="HTW71" s="6"/>
      <c r="HTX71" s="6"/>
      <c r="HTY71" s="6"/>
      <c r="HTZ71" s="6"/>
      <c r="HUA71" s="6"/>
      <c r="HUB71" s="6"/>
      <c r="HUC71" s="6"/>
      <c r="HUD71" s="6"/>
      <c r="HUE71" s="6"/>
      <c r="HUF71" s="6"/>
      <c r="HUG71" s="6"/>
      <c r="HUH71" s="6"/>
      <c r="HUI71" s="6"/>
      <c r="HUJ71" s="6"/>
      <c r="HUK71" s="6"/>
      <c r="HUL71" s="6"/>
      <c r="HUM71" s="6"/>
      <c r="HUN71" s="6"/>
      <c r="HUO71" s="6"/>
      <c r="HUP71" s="6"/>
      <c r="HUQ71" s="6"/>
      <c r="HUR71" s="6"/>
      <c r="HUS71" s="6"/>
      <c r="HUT71" s="6"/>
      <c r="HUU71" s="6"/>
      <c r="HUV71" s="6"/>
      <c r="HUW71" s="6"/>
      <c r="HUX71" s="6"/>
      <c r="HUY71" s="6"/>
      <c r="HUZ71" s="6"/>
      <c r="HVA71" s="6"/>
      <c r="HVB71" s="6"/>
      <c r="HVC71" s="6"/>
      <c r="HVD71" s="6"/>
      <c r="HVE71" s="6"/>
      <c r="HVF71" s="6"/>
      <c r="HVG71" s="6"/>
      <c r="HVH71" s="6"/>
      <c r="HVI71" s="6"/>
      <c r="HVJ71" s="6"/>
      <c r="HVK71" s="6"/>
      <c r="HVL71" s="6"/>
      <c r="HVM71" s="6"/>
      <c r="HVN71" s="6"/>
      <c r="HVO71" s="6"/>
      <c r="HVP71" s="6"/>
      <c r="HVQ71" s="6"/>
      <c r="HVR71" s="6"/>
      <c r="HVS71" s="6"/>
      <c r="HVT71" s="6"/>
      <c r="HVU71" s="6"/>
      <c r="HVV71" s="6"/>
      <c r="HVW71" s="6"/>
      <c r="HVX71" s="6"/>
      <c r="HVY71" s="6"/>
      <c r="HVZ71" s="6"/>
      <c r="HWA71" s="6"/>
      <c r="HWB71" s="6"/>
      <c r="HWC71" s="6"/>
      <c r="HWD71" s="6"/>
      <c r="HWE71" s="6"/>
      <c r="HWF71" s="6"/>
      <c r="HWG71" s="6"/>
      <c r="HWH71" s="6"/>
      <c r="HWI71" s="6"/>
      <c r="HWJ71" s="6"/>
      <c r="HWK71" s="6"/>
      <c r="HWL71" s="6"/>
      <c r="HWM71" s="6"/>
      <c r="HWN71" s="6"/>
      <c r="HWO71" s="6"/>
      <c r="HWP71" s="6"/>
      <c r="HWQ71" s="6"/>
      <c r="HWR71" s="6"/>
      <c r="HWS71" s="6"/>
      <c r="HWT71" s="6"/>
      <c r="HWU71" s="6"/>
      <c r="HWV71" s="6"/>
      <c r="HWW71" s="6"/>
      <c r="HWX71" s="6"/>
      <c r="HWY71" s="6"/>
      <c r="HWZ71" s="6"/>
      <c r="HXA71" s="6"/>
      <c r="HXB71" s="6"/>
      <c r="HXC71" s="6"/>
      <c r="HXD71" s="6"/>
      <c r="HXE71" s="6"/>
      <c r="HXF71" s="6"/>
      <c r="HXG71" s="6"/>
      <c r="HXH71" s="6"/>
      <c r="HXI71" s="6"/>
      <c r="HXJ71" s="6"/>
      <c r="HXK71" s="6"/>
      <c r="HXL71" s="6"/>
      <c r="HXM71" s="6"/>
      <c r="HXN71" s="6"/>
      <c r="HXO71" s="6"/>
      <c r="HXP71" s="6"/>
      <c r="HXQ71" s="6"/>
      <c r="HXR71" s="6"/>
      <c r="HXS71" s="6"/>
      <c r="HXT71" s="6"/>
      <c r="HXU71" s="6"/>
      <c r="HXV71" s="6"/>
      <c r="HXW71" s="6"/>
      <c r="HXX71" s="6"/>
      <c r="HXY71" s="6"/>
      <c r="HXZ71" s="6"/>
      <c r="HYA71" s="6"/>
      <c r="HYB71" s="6"/>
      <c r="HYC71" s="6"/>
      <c r="HYD71" s="6"/>
      <c r="HYE71" s="6"/>
      <c r="HYF71" s="6"/>
      <c r="HYG71" s="6"/>
      <c r="HYH71" s="6"/>
      <c r="HYI71" s="6"/>
      <c r="HYJ71" s="6"/>
      <c r="HYK71" s="6"/>
      <c r="HYL71" s="6"/>
      <c r="HYM71" s="6"/>
      <c r="HYN71" s="6"/>
      <c r="HYO71" s="6"/>
      <c r="HYP71" s="6"/>
      <c r="HYQ71" s="6"/>
      <c r="HYR71" s="6"/>
      <c r="HYS71" s="6"/>
      <c r="HYT71" s="6"/>
      <c r="HYU71" s="6"/>
      <c r="HYV71" s="6"/>
      <c r="HYW71" s="6"/>
      <c r="HYX71" s="6"/>
      <c r="HYY71" s="6"/>
      <c r="HYZ71" s="6"/>
      <c r="HZA71" s="6"/>
      <c r="HZB71" s="6"/>
      <c r="HZC71" s="6"/>
      <c r="HZD71" s="6"/>
      <c r="HZE71" s="6"/>
      <c r="HZF71" s="6"/>
      <c r="HZG71" s="6"/>
      <c r="HZH71" s="6"/>
      <c r="HZI71" s="6"/>
      <c r="HZJ71" s="6"/>
      <c r="HZK71" s="6"/>
      <c r="HZL71" s="6"/>
      <c r="HZM71" s="6"/>
      <c r="HZN71" s="6"/>
      <c r="HZO71" s="6"/>
      <c r="HZP71" s="6"/>
      <c r="HZQ71" s="6"/>
      <c r="HZR71" s="6"/>
      <c r="HZS71" s="6"/>
      <c r="HZT71" s="6"/>
      <c r="HZU71" s="6"/>
      <c r="HZV71" s="6"/>
      <c r="HZW71" s="6"/>
      <c r="HZX71" s="6"/>
      <c r="HZY71" s="6"/>
      <c r="HZZ71" s="6"/>
      <c r="IAA71" s="6"/>
      <c r="IAB71" s="6"/>
      <c r="IAC71" s="6"/>
      <c r="IAD71" s="6"/>
      <c r="IAE71" s="6"/>
      <c r="IAF71" s="6"/>
      <c r="IAG71" s="6"/>
      <c r="IAH71" s="6"/>
      <c r="IAI71" s="6"/>
      <c r="IAJ71" s="6"/>
      <c r="IAK71" s="6"/>
      <c r="IAL71" s="6"/>
      <c r="IAM71" s="6"/>
      <c r="IAN71" s="6"/>
      <c r="IAO71" s="6"/>
      <c r="IAP71" s="6"/>
      <c r="IAQ71" s="6"/>
      <c r="IAR71" s="6"/>
      <c r="IAS71" s="6"/>
      <c r="IAT71" s="6"/>
      <c r="IAU71" s="6"/>
      <c r="IAV71" s="6"/>
      <c r="IAW71" s="6"/>
      <c r="IAX71" s="6"/>
      <c r="IAY71" s="6"/>
      <c r="IAZ71" s="6"/>
      <c r="IBA71" s="6"/>
      <c r="IBB71" s="6"/>
      <c r="IBC71" s="6"/>
      <c r="IBD71" s="6"/>
      <c r="IBE71" s="6"/>
      <c r="IBF71" s="6"/>
      <c r="IBG71" s="6"/>
      <c r="IBH71" s="6"/>
      <c r="IBI71" s="6"/>
      <c r="IBJ71" s="6"/>
      <c r="IBK71" s="6"/>
      <c r="IBL71" s="6"/>
      <c r="IBM71" s="6"/>
      <c r="IBN71" s="6"/>
      <c r="IBO71" s="6"/>
      <c r="IBP71" s="6"/>
      <c r="IBQ71" s="6"/>
      <c r="IBR71" s="6"/>
      <c r="IBS71" s="6"/>
      <c r="IBT71" s="6"/>
      <c r="IBU71" s="6"/>
      <c r="IBV71" s="6"/>
      <c r="IBW71" s="6"/>
      <c r="IBX71" s="6"/>
      <c r="IBY71" s="6"/>
      <c r="IBZ71" s="6"/>
      <c r="ICA71" s="6"/>
      <c r="ICB71" s="6"/>
      <c r="ICC71" s="6"/>
      <c r="ICD71" s="6"/>
      <c r="ICE71" s="6"/>
      <c r="ICF71" s="6"/>
      <c r="ICG71" s="6"/>
      <c r="ICH71" s="6"/>
      <c r="ICI71" s="6"/>
      <c r="ICJ71" s="6"/>
      <c r="ICK71" s="6"/>
      <c r="ICL71" s="6"/>
      <c r="ICM71" s="6"/>
      <c r="ICN71" s="6"/>
      <c r="ICO71" s="6"/>
      <c r="ICP71" s="6"/>
      <c r="ICQ71" s="6"/>
      <c r="ICR71" s="6"/>
      <c r="ICS71" s="6"/>
      <c r="ICT71" s="6"/>
      <c r="ICU71" s="6"/>
      <c r="ICV71" s="6"/>
      <c r="ICW71" s="6"/>
      <c r="ICX71" s="6"/>
      <c r="ICY71" s="6"/>
      <c r="ICZ71" s="6"/>
      <c r="IDA71" s="6"/>
      <c r="IDB71" s="6"/>
      <c r="IDC71" s="6"/>
      <c r="IDD71" s="6"/>
      <c r="IDE71" s="6"/>
      <c r="IDF71" s="6"/>
      <c r="IDG71" s="6"/>
      <c r="IDH71" s="6"/>
      <c r="IDI71" s="6"/>
      <c r="IDJ71" s="6"/>
      <c r="IDK71" s="6"/>
      <c r="IDL71" s="6"/>
      <c r="IDM71" s="6"/>
      <c r="IDN71" s="6"/>
      <c r="IDO71" s="6"/>
      <c r="IDP71" s="6"/>
      <c r="IDQ71" s="6"/>
      <c r="IDR71" s="6"/>
      <c r="IDS71" s="6"/>
      <c r="IDT71" s="6"/>
      <c r="IDU71" s="6"/>
      <c r="IDV71" s="6"/>
      <c r="IDW71" s="6"/>
      <c r="IDX71" s="6"/>
      <c r="IDY71" s="6"/>
      <c r="IDZ71" s="6"/>
      <c r="IEA71" s="6"/>
      <c r="IEB71" s="6"/>
      <c r="IEC71" s="6"/>
      <c r="IED71" s="6"/>
      <c r="IEE71" s="6"/>
      <c r="IEF71" s="6"/>
      <c r="IEG71" s="6"/>
      <c r="IEH71" s="6"/>
      <c r="IEI71" s="6"/>
      <c r="IEJ71" s="6"/>
      <c r="IEK71" s="6"/>
      <c r="IEL71" s="6"/>
      <c r="IEM71" s="6"/>
      <c r="IEN71" s="6"/>
      <c r="IEO71" s="6"/>
      <c r="IEP71" s="6"/>
      <c r="IEQ71" s="6"/>
      <c r="IER71" s="6"/>
      <c r="IES71" s="6"/>
      <c r="IET71" s="6"/>
      <c r="IEU71" s="6"/>
      <c r="IEV71" s="6"/>
      <c r="IEW71" s="6"/>
      <c r="IEX71" s="6"/>
      <c r="IEY71" s="6"/>
      <c r="IEZ71" s="6"/>
      <c r="IFA71" s="6"/>
      <c r="IFB71" s="6"/>
      <c r="IFC71" s="6"/>
      <c r="IFD71" s="6"/>
      <c r="IFE71" s="6"/>
      <c r="IFF71" s="6"/>
      <c r="IFG71" s="6"/>
      <c r="IFH71" s="6"/>
      <c r="IFI71" s="6"/>
      <c r="IFJ71" s="6"/>
      <c r="IFK71" s="6"/>
      <c r="IFL71" s="6"/>
      <c r="IFM71" s="6"/>
      <c r="IFN71" s="6"/>
      <c r="IFO71" s="6"/>
      <c r="IFP71" s="6"/>
      <c r="IFQ71" s="6"/>
      <c r="IFR71" s="6"/>
      <c r="IFS71" s="6"/>
      <c r="IFT71" s="6"/>
      <c r="IFU71" s="6"/>
      <c r="IFV71" s="6"/>
      <c r="IFW71" s="6"/>
      <c r="IFX71" s="6"/>
      <c r="IFY71" s="6"/>
      <c r="IFZ71" s="6"/>
      <c r="IGA71" s="6"/>
      <c r="IGB71" s="6"/>
      <c r="IGC71" s="6"/>
      <c r="IGD71" s="6"/>
      <c r="IGE71" s="6"/>
      <c r="IGF71" s="6"/>
      <c r="IGG71" s="6"/>
      <c r="IGH71" s="6"/>
      <c r="IGI71" s="6"/>
      <c r="IGJ71" s="6"/>
      <c r="IGK71" s="6"/>
      <c r="IGL71" s="6"/>
      <c r="IGM71" s="6"/>
      <c r="IGN71" s="6"/>
      <c r="IGO71" s="6"/>
      <c r="IGP71" s="6"/>
      <c r="IGQ71" s="6"/>
      <c r="IGR71" s="6"/>
      <c r="IGS71" s="6"/>
      <c r="IGT71" s="6"/>
      <c r="IGU71" s="6"/>
      <c r="IGV71" s="6"/>
      <c r="IGW71" s="6"/>
      <c r="IGX71" s="6"/>
      <c r="IGY71" s="6"/>
      <c r="IGZ71" s="6"/>
      <c r="IHA71" s="6"/>
      <c r="IHB71" s="6"/>
      <c r="IHC71" s="6"/>
      <c r="IHD71" s="6"/>
      <c r="IHE71" s="6"/>
      <c r="IHF71" s="6"/>
      <c r="IHG71" s="6"/>
      <c r="IHH71" s="6"/>
      <c r="IHI71" s="6"/>
      <c r="IHJ71" s="6"/>
      <c r="IHK71" s="6"/>
      <c r="IHL71" s="6"/>
      <c r="IHM71" s="6"/>
      <c r="IHN71" s="6"/>
      <c r="IHO71" s="6"/>
      <c r="IHP71" s="6"/>
      <c r="IHQ71" s="6"/>
      <c r="IHR71" s="6"/>
      <c r="IHS71" s="6"/>
      <c r="IHT71" s="6"/>
      <c r="IHU71" s="6"/>
      <c r="IHV71" s="6"/>
      <c r="IHW71" s="6"/>
      <c r="IHX71" s="6"/>
      <c r="IHY71" s="6"/>
      <c r="IHZ71" s="6"/>
      <c r="IIA71" s="6"/>
      <c r="IIB71" s="6"/>
      <c r="IIC71" s="6"/>
      <c r="IID71" s="6"/>
      <c r="IIE71" s="6"/>
      <c r="IIF71" s="6"/>
      <c r="IIG71" s="6"/>
      <c r="IIH71" s="6"/>
      <c r="III71" s="6"/>
      <c r="IIJ71" s="6"/>
      <c r="IIK71" s="6"/>
      <c r="IIL71" s="6"/>
      <c r="IIM71" s="6"/>
      <c r="IIN71" s="6"/>
      <c r="IIO71" s="6"/>
      <c r="IIP71" s="6"/>
      <c r="IIQ71" s="6"/>
      <c r="IIR71" s="6"/>
      <c r="IIS71" s="6"/>
      <c r="IIT71" s="6"/>
      <c r="IIU71" s="6"/>
      <c r="IIV71" s="6"/>
      <c r="IIW71" s="6"/>
      <c r="IIX71" s="6"/>
      <c r="IIY71" s="6"/>
      <c r="IIZ71" s="6"/>
      <c r="IJA71" s="6"/>
      <c r="IJB71" s="6"/>
      <c r="IJC71" s="6"/>
      <c r="IJD71" s="6"/>
      <c r="IJE71" s="6"/>
      <c r="IJF71" s="6"/>
      <c r="IJG71" s="6"/>
      <c r="IJH71" s="6"/>
      <c r="IJI71" s="6"/>
      <c r="IJJ71" s="6"/>
      <c r="IJK71" s="6"/>
      <c r="IJL71" s="6"/>
      <c r="IJM71" s="6"/>
      <c r="IJN71" s="6"/>
      <c r="IJO71" s="6"/>
      <c r="IJP71" s="6"/>
      <c r="IJQ71" s="6"/>
      <c r="IJR71" s="6"/>
      <c r="IJS71" s="6"/>
      <c r="IJT71" s="6"/>
      <c r="IJU71" s="6"/>
      <c r="IJV71" s="6"/>
      <c r="IJW71" s="6"/>
      <c r="IJX71" s="6"/>
      <c r="IJY71" s="6"/>
      <c r="IJZ71" s="6"/>
      <c r="IKA71" s="6"/>
      <c r="IKB71" s="6"/>
      <c r="IKC71" s="6"/>
      <c r="IKD71" s="6"/>
      <c r="IKE71" s="6"/>
      <c r="IKF71" s="6"/>
      <c r="IKG71" s="6"/>
      <c r="IKH71" s="6"/>
      <c r="IKI71" s="6"/>
      <c r="IKJ71" s="6"/>
      <c r="IKK71" s="6"/>
      <c r="IKL71" s="6"/>
      <c r="IKM71" s="6"/>
      <c r="IKN71" s="6"/>
      <c r="IKO71" s="6"/>
      <c r="IKP71" s="6"/>
      <c r="IKQ71" s="6"/>
      <c r="IKR71" s="6"/>
      <c r="IKS71" s="6"/>
      <c r="IKT71" s="6"/>
      <c r="IKU71" s="6"/>
      <c r="IKV71" s="6"/>
      <c r="IKW71" s="6"/>
      <c r="IKX71" s="6"/>
      <c r="IKY71" s="6"/>
      <c r="IKZ71" s="6"/>
      <c r="ILA71" s="6"/>
      <c r="ILB71" s="6"/>
      <c r="ILC71" s="6"/>
      <c r="ILD71" s="6"/>
      <c r="ILE71" s="6"/>
      <c r="ILF71" s="6"/>
      <c r="ILG71" s="6"/>
      <c r="ILH71" s="6"/>
      <c r="ILI71" s="6"/>
      <c r="ILJ71" s="6"/>
      <c r="ILK71" s="6"/>
      <c r="ILL71" s="6"/>
      <c r="ILM71" s="6"/>
      <c r="ILN71" s="6"/>
      <c r="ILO71" s="6"/>
      <c r="ILP71" s="6"/>
      <c r="ILQ71" s="6"/>
      <c r="ILR71" s="6"/>
      <c r="ILS71" s="6"/>
      <c r="ILT71" s="6"/>
      <c r="ILU71" s="6"/>
      <c r="ILV71" s="6"/>
      <c r="ILW71" s="6"/>
      <c r="ILX71" s="6"/>
      <c r="ILY71" s="6"/>
      <c r="ILZ71" s="6"/>
      <c r="IMA71" s="6"/>
      <c r="IMB71" s="6"/>
      <c r="IMC71" s="6"/>
      <c r="IMD71" s="6"/>
      <c r="IME71" s="6"/>
      <c r="IMF71" s="6"/>
      <c r="IMG71" s="6"/>
      <c r="IMH71" s="6"/>
      <c r="IMI71" s="6"/>
      <c r="IMJ71" s="6"/>
      <c r="IMK71" s="6"/>
      <c r="IML71" s="6"/>
      <c r="IMM71" s="6"/>
      <c r="IMN71" s="6"/>
      <c r="IMO71" s="6"/>
      <c r="IMP71" s="6"/>
      <c r="IMQ71" s="6"/>
      <c r="IMR71" s="6"/>
      <c r="IMS71" s="6"/>
      <c r="IMT71" s="6"/>
      <c r="IMU71" s="6"/>
      <c r="IMV71" s="6"/>
      <c r="IMW71" s="6"/>
      <c r="IMX71" s="6"/>
      <c r="IMY71" s="6"/>
      <c r="IMZ71" s="6"/>
      <c r="INA71" s="6"/>
      <c r="INB71" s="6"/>
      <c r="INC71" s="6"/>
      <c r="IND71" s="6"/>
      <c r="INE71" s="6"/>
      <c r="INF71" s="6"/>
      <c r="ING71" s="6"/>
      <c r="INH71" s="6"/>
      <c r="INI71" s="6"/>
      <c r="INJ71" s="6"/>
      <c r="INK71" s="6"/>
      <c r="INL71" s="6"/>
      <c r="INM71" s="6"/>
      <c r="INN71" s="6"/>
      <c r="INO71" s="6"/>
      <c r="INP71" s="6"/>
      <c r="INQ71" s="6"/>
      <c r="INR71" s="6"/>
      <c r="INS71" s="6"/>
      <c r="INT71" s="6"/>
      <c r="INU71" s="6"/>
      <c r="INV71" s="6"/>
      <c r="INW71" s="6"/>
      <c r="INX71" s="6"/>
      <c r="INY71" s="6"/>
      <c r="INZ71" s="6"/>
      <c r="IOA71" s="6"/>
      <c r="IOB71" s="6"/>
      <c r="IOC71" s="6"/>
      <c r="IOD71" s="6"/>
      <c r="IOE71" s="6"/>
      <c r="IOF71" s="6"/>
      <c r="IOG71" s="6"/>
      <c r="IOH71" s="6"/>
      <c r="IOI71" s="6"/>
      <c r="IOJ71" s="6"/>
      <c r="IOK71" s="6"/>
      <c r="IOL71" s="6"/>
      <c r="IOM71" s="6"/>
      <c r="ION71" s="6"/>
      <c r="IOO71" s="6"/>
      <c r="IOP71" s="6"/>
      <c r="IOQ71" s="6"/>
      <c r="IOR71" s="6"/>
      <c r="IOS71" s="6"/>
      <c r="IOT71" s="6"/>
      <c r="IOU71" s="6"/>
      <c r="IOV71" s="6"/>
      <c r="IOW71" s="6"/>
      <c r="IOX71" s="6"/>
      <c r="IOY71" s="6"/>
      <c r="IOZ71" s="6"/>
      <c r="IPA71" s="6"/>
      <c r="IPB71" s="6"/>
      <c r="IPC71" s="6"/>
      <c r="IPD71" s="6"/>
      <c r="IPE71" s="6"/>
      <c r="IPF71" s="6"/>
      <c r="IPG71" s="6"/>
      <c r="IPH71" s="6"/>
      <c r="IPI71" s="6"/>
      <c r="IPJ71" s="6"/>
      <c r="IPK71" s="6"/>
      <c r="IPL71" s="6"/>
      <c r="IPM71" s="6"/>
      <c r="IPN71" s="6"/>
      <c r="IPO71" s="6"/>
      <c r="IPP71" s="6"/>
      <c r="IPQ71" s="6"/>
      <c r="IPR71" s="6"/>
      <c r="IPS71" s="6"/>
      <c r="IPT71" s="6"/>
      <c r="IPU71" s="6"/>
      <c r="IPV71" s="6"/>
      <c r="IPW71" s="6"/>
      <c r="IPX71" s="6"/>
      <c r="IPY71" s="6"/>
      <c r="IPZ71" s="6"/>
      <c r="IQA71" s="6"/>
      <c r="IQB71" s="6"/>
      <c r="IQC71" s="6"/>
      <c r="IQD71" s="6"/>
      <c r="IQE71" s="6"/>
      <c r="IQF71" s="6"/>
      <c r="IQG71" s="6"/>
      <c r="IQH71" s="6"/>
      <c r="IQI71" s="6"/>
      <c r="IQJ71" s="6"/>
      <c r="IQK71" s="6"/>
      <c r="IQL71" s="6"/>
      <c r="IQM71" s="6"/>
      <c r="IQN71" s="6"/>
      <c r="IQO71" s="6"/>
      <c r="IQP71" s="6"/>
      <c r="IQQ71" s="6"/>
      <c r="IQR71" s="6"/>
      <c r="IQS71" s="6"/>
      <c r="IQT71" s="6"/>
      <c r="IQU71" s="6"/>
      <c r="IQV71" s="6"/>
      <c r="IQW71" s="6"/>
      <c r="IQX71" s="6"/>
      <c r="IQY71" s="6"/>
      <c r="IQZ71" s="6"/>
      <c r="IRA71" s="6"/>
      <c r="IRB71" s="6"/>
      <c r="IRC71" s="6"/>
      <c r="IRD71" s="6"/>
      <c r="IRE71" s="6"/>
      <c r="IRF71" s="6"/>
      <c r="IRG71" s="6"/>
      <c r="IRH71" s="6"/>
      <c r="IRI71" s="6"/>
      <c r="IRJ71" s="6"/>
      <c r="IRK71" s="6"/>
      <c r="IRL71" s="6"/>
      <c r="IRM71" s="6"/>
      <c r="IRN71" s="6"/>
      <c r="IRO71" s="6"/>
      <c r="IRP71" s="6"/>
      <c r="IRQ71" s="6"/>
      <c r="IRR71" s="6"/>
      <c r="IRS71" s="6"/>
      <c r="IRT71" s="6"/>
      <c r="IRU71" s="6"/>
      <c r="IRV71" s="6"/>
      <c r="IRW71" s="6"/>
      <c r="IRX71" s="6"/>
      <c r="IRY71" s="6"/>
      <c r="IRZ71" s="6"/>
      <c r="ISA71" s="6"/>
      <c r="ISB71" s="6"/>
      <c r="ISC71" s="6"/>
      <c r="ISD71" s="6"/>
      <c r="ISE71" s="6"/>
      <c r="ISF71" s="6"/>
      <c r="ISG71" s="6"/>
      <c r="ISH71" s="6"/>
      <c r="ISI71" s="6"/>
      <c r="ISJ71" s="6"/>
      <c r="ISK71" s="6"/>
      <c r="ISL71" s="6"/>
      <c r="ISM71" s="6"/>
      <c r="ISN71" s="6"/>
      <c r="ISO71" s="6"/>
      <c r="ISP71" s="6"/>
      <c r="ISQ71" s="6"/>
      <c r="ISR71" s="6"/>
      <c r="ISS71" s="6"/>
      <c r="IST71" s="6"/>
      <c r="ISU71" s="6"/>
      <c r="ISV71" s="6"/>
      <c r="ISW71" s="6"/>
      <c r="ISX71" s="6"/>
      <c r="ISY71" s="6"/>
      <c r="ISZ71" s="6"/>
      <c r="ITA71" s="6"/>
      <c r="ITB71" s="6"/>
      <c r="ITC71" s="6"/>
      <c r="ITD71" s="6"/>
      <c r="ITE71" s="6"/>
      <c r="ITF71" s="6"/>
      <c r="ITG71" s="6"/>
      <c r="ITH71" s="6"/>
      <c r="ITI71" s="6"/>
      <c r="ITJ71" s="6"/>
      <c r="ITK71" s="6"/>
      <c r="ITL71" s="6"/>
      <c r="ITM71" s="6"/>
      <c r="ITN71" s="6"/>
      <c r="ITO71" s="6"/>
      <c r="ITP71" s="6"/>
      <c r="ITQ71" s="6"/>
      <c r="ITR71" s="6"/>
      <c r="ITS71" s="6"/>
      <c r="ITT71" s="6"/>
      <c r="ITU71" s="6"/>
      <c r="ITV71" s="6"/>
      <c r="ITW71" s="6"/>
      <c r="ITX71" s="6"/>
      <c r="ITY71" s="6"/>
      <c r="ITZ71" s="6"/>
      <c r="IUA71" s="6"/>
      <c r="IUB71" s="6"/>
      <c r="IUC71" s="6"/>
      <c r="IUD71" s="6"/>
      <c r="IUE71" s="6"/>
      <c r="IUF71" s="6"/>
      <c r="IUG71" s="6"/>
      <c r="IUH71" s="6"/>
      <c r="IUI71" s="6"/>
      <c r="IUJ71" s="6"/>
      <c r="IUK71" s="6"/>
      <c r="IUL71" s="6"/>
      <c r="IUM71" s="6"/>
      <c r="IUN71" s="6"/>
      <c r="IUO71" s="6"/>
      <c r="IUP71" s="6"/>
      <c r="IUQ71" s="6"/>
      <c r="IUR71" s="6"/>
      <c r="IUS71" s="6"/>
      <c r="IUT71" s="6"/>
      <c r="IUU71" s="6"/>
      <c r="IUV71" s="6"/>
      <c r="IUW71" s="6"/>
      <c r="IUX71" s="6"/>
      <c r="IUY71" s="6"/>
      <c r="IUZ71" s="6"/>
      <c r="IVA71" s="6"/>
      <c r="IVB71" s="6"/>
      <c r="IVC71" s="6"/>
      <c r="IVD71" s="6"/>
      <c r="IVE71" s="6"/>
      <c r="IVF71" s="6"/>
      <c r="IVG71" s="6"/>
      <c r="IVH71" s="6"/>
      <c r="IVI71" s="6"/>
      <c r="IVJ71" s="6"/>
      <c r="IVK71" s="6"/>
      <c r="IVL71" s="6"/>
      <c r="IVM71" s="6"/>
      <c r="IVN71" s="6"/>
      <c r="IVO71" s="6"/>
      <c r="IVP71" s="6"/>
      <c r="IVQ71" s="6"/>
      <c r="IVR71" s="6"/>
      <c r="IVS71" s="6"/>
      <c r="IVT71" s="6"/>
      <c r="IVU71" s="6"/>
      <c r="IVV71" s="6"/>
      <c r="IVW71" s="6"/>
      <c r="IVX71" s="6"/>
      <c r="IVY71" s="6"/>
      <c r="IVZ71" s="6"/>
      <c r="IWA71" s="6"/>
      <c r="IWB71" s="6"/>
      <c r="IWC71" s="6"/>
      <c r="IWD71" s="6"/>
      <c r="IWE71" s="6"/>
      <c r="IWF71" s="6"/>
      <c r="IWG71" s="6"/>
      <c r="IWH71" s="6"/>
      <c r="IWI71" s="6"/>
      <c r="IWJ71" s="6"/>
      <c r="IWK71" s="6"/>
      <c r="IWL71" s="6"/>
      <c r="IWM71" s="6"/>
      <c r="IWN71" s="6"/>
      <c r="IWO71" s="6"/>
      <c r="IWP71" s="6"/>
      <c r="IWQ71" s="6"/>
      <c r="IWR71" s="6"/>
      <c r="IWS71" s="6"/>
      <c r="IWT71" s="6"/>
      <c r="IWU71" s="6"/>
      <c r="IWV71" s="6"/>
      <c r="IWW71" s="6"/>
      <c r="IWX71" s="6"/>
      <c r="IWY71" s="6"/>
      <c r="IWZ71" s="6"/>
      <c r="IXA71" s="6"/>
      <c r="IXB71" s="6"/>
      <c r="IXC71" s="6"/>
      <c r="IXD71" s="6"/>
      <c r="IXE71" s="6"/>
      <c r="IXF71" s="6"/>
      <c r="IXG71" s="6"/>
      <c r="IXH71" s="6"/>
      <c r="IXI71" s="6"/>
      <c r="IXJ71" s="6"/>
      <c r="IXK71" s="6"/>
      <c r="IXL71" s="6"/>
      <c r="IXM71" s="6"/>
      <c r="IXN71" s="6"/>
      <c r="IXO71" s="6"/>
      <c r="IXP71" s="6"/>
      <c r="IXQ71" s="6"/>
      <c r="IXR71" s="6"/>
      <c r="IXS71" s="6"/>
      <c r="IXT71" s="6"/>
      <c r="IXU71" s="6"/>
      <c r="IXV71" s="6"/>
      <c r="IXW71" s="6"/>
      <c r="IXX71" s="6"/>
      <c r="IXY71" s="6"/>
      <c r="IXZ71" s="6"/>
      <c r="IYA71" s="6"/>
      <c r="IYB71" s="6"/>
      <c r="IYC71" s="6"/>
      <c r="IYD71" s="6"/>
      <c r="IYE71" s="6"/>
      <c r="IYF71" s="6"/>
      <c r="IYG71" s="6"/>
      <c r="IYH71" s="6"/>
      <c r="IYI71" s="6"/>
      <c r="IYJ71" s="6"/>
      <c r="IYK71" s="6"/>
      <c r="IYL71" s="6"/>
      <c r="IYM71" s="6"/>
      <c r="IYN71" s="6"/>
      <c r="IYO71" s="6"/>
      <c r="IYP71" s="6"/>
      <c r="IYQ71" s="6"/>
      <c r="IYR71" s="6"/>
      <c r="IYS71" s="6"/>
      <c r="IYT71" s="6"/>
      <c r="IYU71" s="6"/>
      <c r="IYV71" s="6"/>
      <c r="IYW71" s="6"/>
      <c r="IYX71" s="6"/>
      <c r="IYY71" s="6"/>
      <c r="IYZ71" s="6"/>
      <c r="IZA71" s="6"/>
      <c r="IZB71" s="6"/>
      <c r="IZC71" s="6"/>
      <c r="IZD71" s="6"/>
      <c r="IZE71" s="6"/>
      <c r="IZF71" s="6"/>
      <c r="IZG71" s="6"/>
      <c r="IZH71" s="6"/>
      <c r="IZI71" s="6"/>
      <c r="IZJ71" s="6"/>
      <c r="IZK71" s="6"/>
      <c r="IZL71" s="6"/>
      <c r="IZM71" s="6"/>
      <c r="IZN71" s="6"/>
      <c r="IZO71" s="6"/>
      <c r="IZP71" s="6"/>
      <c r="IZQ71" s="6"/>
      <c r="IZR71" s="6"/>
      <c r="IZS71" s="6"/>
      <c r="IZT71" s="6"/>
      <c r="IZU71" s="6"/>
      <c r="IZV71" s="6"/>
      <c r="IZW71" s="6"/>
      <c r="IZX71" s="6"/>
      <c r="IZY71" s="6"/>
      <c r="IZZ71" s="6"/>
      <c r="JAA71" s="6"/>
      <c r="JAB71" s="6"/>
      <c r="JAC71" s="6"/>
      <c r="JAD71" s="6"/>
      <c r="JAE71" s="6"/>
      <c r="JAF71" s="6"/>
      <c r="JAG71" s="6"/>
      <c r="JAH71" s="6"/>
      <c r="JAI71" s="6"/>
      <c r="JAJ71" s="6"/>
      <c r="JAK71" s="6"/>
      <c r="JAL71" s="6"/>
      <c r="JAM71" s="6"/>
      <c r="JAN71" s="6"/>
      <c r="JAO71" s="6"/>
      <c r="JAP71" s="6"/>
      <c r="JAQ71" s="6"/>
      <c r="JAR71" s="6"/>
      <c r="JAS71" s="6"/>
      <c r="JAT71" s="6"/>
      <c r="JAU71" s="6"/>
      <c r="JAV71" s="6"/>
      <c r="JAW71" s="6"/>
      <c r="JAX71" s="6"/>
      <c r="JAY71" s="6"/>
      <c r="JAZ71" s="6"/>
      <c r="JBA71" s="6"/>
      <c r="JBB71" s="6"/>
      <c r="JBC71" s="6"/>
      <c r="JBD71" s="6"/>
      <c r="JBE71" s="6"/>
      <c r="JBF71" s="6"/>
      <c r="JBG71" s="6"/>
      <c r="JBH71" s="6"/>
      <c r="JBI71" s="6"/>
      <c r="JBJ71" s="6"/>
      <c r="JBK71" s="6"/>
      <c r="JBL71" s="6"/>
      <c r="JBM71" s="6"/>
      <c r="JBN71" s="6"/>
      <c r="JBO71" s="6"/>
      <c r="JBP71" s="6"/>
      <c r="JBQ71" s="6"/>
      <c r="JBR71" s="6"/>
      <c r="JBS71" s="6"/>
      <c r="JBT71" s="6"/>
      <c r="JBU71" s="6"/>
      <c r="JBV71" s="6"/>
      <c r="JBW71" s="6"/>
      <c r="JBX71" s="6"/>
      <c r="JBY71" s="6"/>
      <c r="JBZ71" s="6"/>
      <c r="JCA71" s="6"/>
      <c r="JCB71" s="6"/>
      <c r="JCC71" s="6"/>
      <c r="JCD71" s="6"/>
      <c r="JCE71" s="6"/>
      <c r="JCF71" s="6"/>
      <c r="JCG71" s="6"/>
      <c r="JCH71" s="6"/>
      <c r="JCI71" s="6"/>
      <c r="JCJ71" s="6"/>
      <c r="JCK71" s="6"/>
      <c r="JCL71" s="6"/>
      <c r="JCM71" s="6"/>
      <c r="JCN71" s="6"/>
      <c r="JCO71" s="6"/>
      <c r="JCP71" s="6"/>
      <c r="JCQ71" s="6"/>
      <c r="JCR71" s="6"/>
      <c r="JCS71" s="6"/>
      <c r="JCT71" s="6"/>
      <c r="JCU71" s="6"/>
      <c r="JCV71" s="6"/>
      <c r="JCW71" s="6"/>
      <c r="JCX71" s="6"/>
      <c r="JCY71" s="6"/>
      <c r="JCZ71" s="6"/>
      <c r="JDA71" s="6"/>
      <c r="JDB71" s="6"/>
      <c r="JDC71" s="6"/>
      <c r="JDD71" s="6"/>
      <c r="JDE71" s="6"/>
      <c r="JDF71" s="6"/>
      <c r="JDG71" s="6"/>
      <c r="JDH71" s="6"/>
      <c r="JDI71" s="6"/>
      <c r="JDJ71" s="6"/>
      <c r="JDK71" s="6"/>
      <c r="JDL71" s="6"/>
      <c r="JDM71" s="6"/>
      <c r="JDN71" s="6"/>
      <c r="JDO71" s="6"/>
      <c r="JDP71" s="6"/>
      <c r="JDQ71" s="6"/>
      <c r="JDR71" s="6"/>
      <c r="JDS71" s="6"/>
      <c r="JDT71" s="6"/>
      <c r="JDU71" s="6"/>
      <c r="JDV71" s="6"/>
      <c r="JDW71" s="6"/>
      <c r="JDX71" s="6"/>
      <c r="JDY71" s="6"/>
      <c r="JDZ71" s="6"/>
      <c r="JEA71" s="6"/>
      <c r="JEB71" s="6"/>
      <c r="JEC71" s="6"/>
      <c r="JED71" s="6"/>
      <c r="JEE71" s="6"/>
      <c r="JEF71" s="6"/>
      <c r="JEG71" s="6"/>
      <c r="JEH71" s="6"/>
      <c r="JEI71" s="6"/>
      <c r="JEJ71" s="6"/>
      <c r="JEK71" s="6"/>
      <c r="JEL71" s="6"/>
      <c r="JEM71" s="6"/>
      <c r="JEN71" s="6"/>
      <c r="JEO71" s="6"/>
      <c r="JEP71" s="6"/>
      <c r="JEQ71" s="6"/>
      <c r="JER71" s="6"/>
      <c r="JES71" s="6"/>
      <c r="JET71" s="6"/>
      <c r="JEU71" s="6"/>
      <c r="JEV71" s="6"/>
      <c r="JEW71" s="6"/>
      <c r="JEX71" s="6"/>
      <c r="JEY71" s="6"/>
      <c r="JEZ71" s="6"/>
      <c r="JFA71" s="6"/>
      <c r="JFB71" s="6"/>
      <c r="JFC71" s="6"/>
      <c r="JFD71" s="6"/>
      <c r="JFE71" s="6"/>
      <c r="JFF71" s="6"/>
      <c r="JFG71" s="6"/>
      <c r="JFH71" s="6"/>
      <c r="JFI71" s="6"/>
      <c r="JFJ71" s="6"/>
      <c r="JFK71" s="6"/>
      <c r="JFL71" s="6"/>
      <c r="JFM71" s="6"/>
      <c r="JFN71" s="6"/>
      <c r="JFO71" s="6"/>
      <c r="JFP71" s="6"/>
      <c r="JFQ71" s="6"/>
      <c r="JFR71" s="6"/>
      <c r="JFS71" s="6"/>
      <c r="JFT71" s="6"/>
      <c r="JFU71" s="6"/>
      <c r="JFV71" s="6"/>
      <c r="JFW71" s="6"/>
      <c r="JFX71" s="6"/>
      <c r="JFY71" s="6"/>
      <c r="JFZ71" s="6"/>
      <c r="JGA71" s="6"/>
      <c r="JGB71" s="6"/>
      <c r="JGC71" s="6"/>
      <c r="JGD71" s="6"/>
      <c r="JGE71" s="6"/>
      <c r="JGF71" s="6"/>
      <c r="JGG71" s="6"/>
      <c r="JGH71" s="6"/>
      <c r="JGI71" s="6"/>
      <c r="JGJ71" s="6"/>
      <c r="JGK71" s="6"/>
      <c r="JGL71" s="6"/>
      <c r="JGM71" s="6"/>
      <c r="JGN71" s="6"/>
      <c r="JGO71" s="6"/>
      <c r="JGP71" s="6"/>
      <c r="JGQ71" s="6"/>
      <c r="JGR71" s="6"/>
      <c r="JGS71" s="6"/>
      <c r="JGT71" s="6"/>
      <c r="JGU71" s="6"/>
      <c r="JGV71" s="6"/>
      <c r="JGW71" s="6"/>
      <c r="JGX71" s="6"/>
      <c r="JGY71" s="6"/>
      <c r="JGZ71" s="6"/>
      <c r="JHA71" s="6"/>
      <c r="JHB71" s="6"/>
      <c r="JHC71" s="6"/>
      <c r="JHD71" s="6"/>
      <c r="JHE71" s="6"/>
      <c r="JHF71" s="6"/>
      <c r="JHG71" s="6"/>
      <c r="JHH71" s="6"/>
      <c r="JHI71" s="6"/>
      <c r="JHJ71" s="6"/>
      <c r="JHK71" s="6"/>
      <c r="JHL71" s="6"/>
      <c r="JHM71" s="6"/>
      <c r="JHN71" s="6"/>
      <c r="JHO71" s="6"/>
      <c r="JHP71" s="6"/>
      <c r="JHQ71" s="6"/>
      <c r="JHR71" s="6"/>
      <c r="JHS71" s="6"/>
      <c r="JHT71" s="6"/>
      <c r="JHU71" s="6"/>
      <c r="JHV71" s="6"/>
      <c r="JHW71" s="6"/>
      <c r="JHX71" s="6"/>
      <c r="JHY71" s="6"/>
      <c r="JHZ71" s="6"/>
      <c r="JIA71" s="6"/>
      <c r="JIB71" s="6"/>
      <c r="JIC71" s="6"/>
      <c r="JID71" s="6"/>
      <c r="JIE71" s="6"/>
      <c r="JIF71" s="6"/>
      <c r="JIG71" s="6"/>
      <c r="JIH71" s="6"/>
      <c r="JII71" s="6"/>
      <c r="JIJ71" s="6"/>
      <c r="JIK71" s="6"/>
      <c r="JIL71" s="6"/>
      <c r="JIM71" s="6"/>
      <c r="JIN71" s="6"/>
      <c r="JIO71" s="6"/>
      <c r="JIP71" s="6"/>
      <c r="JIQ71" s="6"/>
      <c r="JIR71" s="6"/>
      <c r="JIS71" s="6"/>
      <c r="JIT71" s="6"/>
      <c r="JIU71" s="6"/>
      <c r="JIV71" s="6"/>
      <c r="JIW71" s="6"/>
      <c r="JIX71" s="6"/>
      <c r="JIY71" s="6"/>
      <c r="JIZ71" s="6"/>
      <c r="JJA71" s="6"/>
      <c r="JJB71" s="6"/>
      <c r="JJC71" s="6"/>
      <c r="JJD71" s="6"/>
      <c r="JJE71" s="6"/>
      <c r="JJF71" s="6"/>
      <c r="JJG71" s="6"/>
      <c r="JJH71" s="6"/>
      <c r="JJI71" s="6"/>
      <c r="JJJ71" s="6"/>
      <c r="JJK71" s="6"/>
      <c r="JJL71" s="6"/>
      <c r="JJM71" s="6"/>
      <c r="JJN71" s="6"/>
      <c r="JJO71" s="6"/>
      <c r="JJP71" s="6"/>
      <c r="JJQ71" s="6"/>
      <c r="JJR71" s="6"/>
      <c r="JJS71" s="6"/>
      <c r="JJT71" s="6"/>
      <c r="JJU71" s="6"/>
      <c r="JJV71" s="6"/>
      <c r="JJW71" s="6"/>
      <c r="JJX71" s="6"/>
      <c r="JJY71" s="6"/>
      <c r="JJZ71" s="6"/>
      <c r="JKA71" s="6"/>
      <c r="JKB71" s="6"/>
      <c r="JKC71" s="6"/>
      <c r="JKD71" s="6"/>
      <c r="JKE71" s="6"/>
      <c r="JKF71" s="6"/>
      <c r="JKG71" s="6"/>
      <c r="JKH71" s="6"/>
      <c r="JKI71" s="6"/>
      <c r="JKJ71" s="6"/>
      <c r="JKK71" s="6"/>
      <c r="JKL71" s="6"/>
      <c r="JKM71" s="6"/>
      <c r="JKN71" s="6"/>
      <c r="JKO71" s="6"/>
      <c r="JKP71" s="6"/>
      <c r="JKQ71" s="6"/>
      <c r="JKR71" s="6"/>
      <c r="JKS71" s="6"/>
      <c r="JKT71" s="6"/>
      <c r="JKU71" s="6"/>
      <c r="JKV71" s="6"/>
      <c r="JKW71" s="6"/>
      <c r="JKX71" s="6"/>
      <c r="JKY71" s="6"/>
      <c r="JKZ71" s="6"/>
      <c r="JLA71" s="6"/>
      <c r="JLB71" s="6"/>
      <c r="JLC71" s="6"/>
      <c r="JLD71" s="6"/>
      <c r="JLE71" s="6"/>
      <c r="JLF71" s="6"/>
      <c r="JLG71" s="6"/>
      <c r="JLH71" s="6"/>
      <c r="JLI71" s="6"/>
      <c r="JLJ71" s="6"/>
      <c r="JLK71" s="6"/>
      <c r="JLL71" s="6"/>
      <c r="JLM71" s="6"/>
      <c r="JLN71" s="6"/>
      <c r="JLO71" s="6"/>
      <c r="JLP71" s="6"/>
      <c r="JLQ71" s="6"/>
      <c r="JLR71" s="6"/>
      <c r="JLS71" s="6"/>
      <c r="JLT71" s="6"/>
      <c r="JLU71" s="6"/>
      <c r="JLV71" s="6"/>
      <c r="JLW71" s="6"/>
      <c r="JLX71" s="6"/>
      <c r="JLY71" s="6"/>
      <c r="JLZ71" s="6"/>
      <c r="JMA71" s="6"/>
      <c r="JMB71" s="6"/>
      <c r="JMC71" s="6"/>
      <c r="JMD71" s="6"/>
      <c r="JME71" s="6"/>
      <c r="JMF71" s="6"/>
      <c r="JMG71" s="6"/>
      <c r="JMH71" s="6"/>
      <c r="JMI71" s="6"/>
      <c r="JMJ71" s="6"/>
      <c r="JMK71" s="6"/>
      <c r="JML71" s="6"/>
      <c r="JMM71" s="6"/>
      <c r="JMN71" s="6"/>
      <c r="JMO71" s="6"/>
      <c r="JMP71" s="6"/>
      <c r="JMQ71" s="6"/>
      <c r="JMR71" s="6"/>
      <c r="JMS71" s="6"/>
      <c r="JMT71" s="6"/>
      <c r="JMU71" s="6"/>
      <c r="JMV71" s="6"/>
      <c r="JMW71" s="6"/>
      <c r="JMX71" s="6"/>
      <c r="JMY71" s="6"/>
      <c r="JMZ71" s="6"/>
      <c r="JNA71" s="6"/>
      <c r="JNB71" s="6"/>
      <c r="JNC71" s="6"/>
      <c r="JND71" s="6"/>
      <c r="JNE71" s="6"/>
      <c r="JNF71" s="6"/>
      <c r="JNG71" s="6"/>
      <c r="JNH71" s="6"/>
      <c r="JNI71" s="6"/>
      <c r="JNJ71" s="6"/>
      <c r="JNK71" s="6"/>
      <c r="JNL71" s="6"/>
      <c r="JNM71" s="6"/>
      <c r="JNN71" s="6"/>
      <c r="JNO71" s="6"/>
      <c r="JNP71" s="6"/>
      <c r="JNQ71" s="6"/>
      <c r="JNR71" s="6"/>
      <c r="JNS71" s="6"/>
      <c r="JNT71" s="6"/>
      <c r="JNU71" s="6"/>
      <c r="JNV71" s="6"/>
      <c r="JNW71" s="6"/>
      <c r="JNX71" s="6"/>
      <c r="JNY71" s="6"/>
      <c r="JNZ71" s="6"/>
      <c r="JOA71" s="6"/>
      <c r="JOB71" s="6"/>
      <c r="JOC71" s="6"/>
      <c r="JOD71" s="6"/>
      <c r="JOE71" s="6"/>
      <c r="JOF71" s="6"/>
      <c r="JOG71" s="6"/>
      <c r="JOH71" s="6"/>
      <c r="JOI71" s="6"/>
      <c r="JOJ71" s="6"/>
      <c r="JOK71" s="6"/>
      <c r="JOL71" s="6"/>
      <c r="JOM71" s="6"/>
      <c r="JON71" s="6"/>
      <c r="JOO71" s="6"/>
      <c r="JOP71" s="6"/>
      <c r="JOQ71" s="6"/>
      <c r="JOR71" s="6"/>
      <c r="JOS71" s="6"/>
      <c r="JOT71" s="6"/>
      <c r="JOU71" s="6"/>
      <c r="JOV71" s="6"/>
      <c r="JOW71" s="6"/>
      <c r="JOX71" s="6"/>
      <c r="JOY71" s="6"/>
      <c r="JOZ71" s="6"/>
      <c r="JPA71" s="6"/>
      <c r="JPB71" s="6"/>
      <c r="JPC71" s="6"/>
      <c r="JPD71" s="6"/>
      <c r="JPE71" s="6"/>
      <c r="JPF71" s="6"/>
      <c r="JPG71" s="6"/>
      <c r="JPH71" s="6"/>
      <c r="JPI71" s="6"/>
      <c r="JPJ71" s="6"/>
      <c r="JPK71" s="6"/>
      <c r="JPL71" s="6"/>
      <c r="JPM71" s="6"/>
      <c r="JPN71" s="6"/>
      <c r="JPO71" s="6"/>
      <c r="JPP71" s="6"/>
      <c r="JPQ71" s="6"/>
      <c r="JPR71" s="6"/>
      <c r="JPS71" s="6"/>
      <c r="JPT71" s="6"/>
      <c r="JPU71" s="6"/>
      <c r="JPV71" s="6"/>
      <c r="JPW71" s="6"/>
      <c r="JPX71" s="6"/>
      <c r="JPY71" s="6"/>
      <c r="JPZ71" s="6"/>
      <c r="JQA71" s="6"/>
      <c r="JQB71" s="6"/>
      <c r="JQC71" s="6"/>
      <c r="JQD71" s="6"/>
      <c r="JQE71" s="6"/>
      <c r="JQF71" s="6"/>
      <c r="JQG71" s="6"/>
      <c r="JQH71" s="6"/>
      <c r="JQI71" s="6"/>
      <c r="JQJ71" s="6"/>
      <c r="JQK71" s="6"/>
      <c r="JQL71" s="6"/>
      <c r="JQM71" s="6"/>
      <c r="JQN71" s="6"/>
      <c r="JQO71" s="6"/>
      <c r="JQP71" s="6"/>
      <c r="JQQ71" s="6"/>
      <c r="JQR71" s="6"/>
      <c r="JQS71" s="6"/>
      <c r="JQT71" s="6"/>
      <c r="JQU71" s="6"/>
      <c r="JQV71" s="6"/>
      <c r="JQW71" s="6"/>
      <c r="JQX71" s="6"/>
      <c r="JQY71" s="6"/>
      <c r="JQZ71" s="6"/>
      <c r="JRA71" s="6"/>
      <c r="JRB71" s="6"/>
      <c r="JRC71" s="6"/>
      <c r="JRD71" s="6"/>
      <c r="JRE71" s="6"/>
      <c r="JRF71" s="6"/>
      <c r="JRG71" s="6"/>
      <c r="JRH71" s="6"/>
      <c r="JRI71" s="6"/>
      <c r="JRJ71" s="6"/>
      <c r="JRK71" s="6"/>
      <c r="JRL71" s="6"/>
      <c r="JRM71" s="6"/>
      <c r="JRN71" s="6"/>
      <c r="JRO71" s="6"/>
      <c r="JRP71" s="6"/>
      <c r="JRQ71" s="6"/>
      <c r="JRR71" s="6"/>
      <c r="JRS71" s="6"/>
      <c r="JRT71" s="6"/>
      <c r="JRU71" s="6"/>
      <c r="JRV71" s="6"/>
      <c r="JRW71" s="6"/>
      <c r="JRX71" s="6"/>
      <c r="JRY71" s="6"/>
      <c r="JRZ71" s="6"/>
      <c r="JSA71" s="6"/>
      <c r="JSB71" s="6"/>
      <c r="JSC71" s="6"/>
      <c r="JSD71" s="6"/>
      <c r="JSE71" s="6"/>
      <c r="JSF71" s="6"/>
      <c r="JSG71" s="6"/>
      <c r="JSH71" s="6"/>
      <c r="JSI71" s="6"/>
      <c r="JSJ71" s="6"/>
      <c r="JSK71" s="6"/>
      <c r="JSL71" s="6"/>
      <c r="JSM71" s="6"/>
      <c r="JSN71" s="6"/>
      <c r="JSO71" s="6"/>
      <c r="JSP71" s="6"/>
      <c r="JSQ71" s="6"/>
      <c r="JSR71" s="6"/>
      <c r="JSS71" s="6"/>
      <c r="JST71" s="6"/>
      <c r="JSU71" s="6"/>
      <c r="JSV71" s="6"/>
      <c r="JSW71" s="6"/>
      <c r="JSX71" s="6"/>
      <c r="JSY71" s="6"/>
      <c r="JSZ71" s="6"/>
      <c r="JTA71" s="6"/>
      <c r="JTB71" s="6"/>
      <c r="JTC71" s="6"/>
      <c r="JTD71" s="6"/>
      <c r="JTE71" s="6"/>
      <c r="JTF71" s="6"/>
      <c r="JTG71" s="6"/>
      <c r="JTH71" s="6"/>
      <c r="JTI71" s="6"/>
      <c r="JTJ71" s="6"/>
      <c r="JTK71" s="6"/>
      <c r="JTL71" s="6"/>
      <c r="JTM71" s="6"/>
      <c r="JTN71" s="6"/>
      <c r="JTO71" s="6"/>
      <c r="JTP71" s="6"/>
      <c r="JTQ71" s="6"/>
      <c r="JTR71" s="6"/>
      <c r="JTS71" s="6"/>
      <c r="JTT71" s="6"/>
      <c r="JTU71" s="6"/>
      <c r="JTV71" s="6"/>
      <c r="JTW71" s="6"/>
      <c r="JTX71" s="6"/>
      <c r="JTY71" s="6"/>
      <c r="JTZ71" s="6"/>
      <c r="JUA71" s="6"/>
      <c r="JUB71" s="6"/>
      <c r="JUC71" s="6"/>
      <c r="JUD71" s="6"/>
      <c r="JUE71" s="6"/>
      <c r="JUF71" s="6"/>
      <c r="JUG71" s="6"/>
      <c r="JUH71" s="6"/>
      <c r="JUI71" s="6"/>
      <c r="JUJ71" s="6"/>
      <c r="JUK71" s="6"/>
      <c r="JUL71" s="6"/>
      <c r="JUM71" s="6"/>
      <c r="JUN71" s="6"/>
      <c r="JUO71" s="6"/>
      <c r="JUP71" s="6"/>
      <c r="JUQ71" s="6"/>
      <c r="JUR71" s="6"/>
      <c r="JUS71" s="6"/>
      <c r="JUT71" s="6"/>
      <c r="JUU71" s="6"/>
      <c r="JUV71" s="6"/>
      <c r="JUW71" s="6"/>
      <c r="JUX71" s="6"/>
      <c r="JUY71" s="6"/>
      <c r="JUZ71" s="6"/>
      <c r="JVA71" s="6"/>
      <c r="JVB71" s="6"/>
      <c r="JVC71" s="6"/>
      <c r="JVD71" s="6"/>
      <c r="JVE71" s="6"/>
      <c r="JVF71" s="6"/>
      <c r="JVG71" s="6"/>
      <c r="JVH71" s="6"/>
      <c r="JVI71" s="6"/>
      <c r="JVJ71" s="6"/>
      <c r="JVK71" s="6"/>
      <c r="JVL71" s="6"/>
      <c r="JVM71" s="6"/>
      <c r="JVN71" s="6"/>
      <c r="JVO71" s="6"/>
      <c r="JVP71" s="6"/>
      <c r="JVQ71" s="6"/>
      <c r="JVR71" s="6"/>
      <c r="JVS71" s="6"/>
      <c r="JVT71" s="6"/>
      <c r="JVU71" s="6"/>
      <c r="JVV71" s="6"/>
      <c r="JVW71" s="6"/>
      <c r="JVX71" s="6"/>
      <c r="JVY71" s="6"/>
      <c r="JVZ71" s="6"/>
      <c r="JWA71" s="6"/>
      <c r="JWB71" s="6"/>
      <c r="JWC71" s="6"/>
      <c r="JWD71" s="6"/>
      <c r="JWE71" s="6"/>
      <c r="JWF71" s="6"/>
      <c r="JWG71" s="6"/>
      <c r="JWH71" s="6"/>
      <c r="JWI71" s="6"/>
      <c r="JWJ71" s="6"/>
      <c r="JWK71" s="6"/>
      <c r="JWL71" s="6"/>
      <c r="JWM71" s="6"/>
      <c r="JWN71" s="6"/>
      <c r="JWO71" s="6"/>
      <c r="JWP71" s="6"/>
      <c r="JWQ71" s="6"/>
      <c r="JWR71" s="6"/>
      <c r="JWS71" s="6"/>
      <c r="JWT71" s="6"/>
      <c r="JWU71" s="6"/>
      <c r="JWV71" s="6"/>
      <c r="JWW71" s="6"/>
      <c r="JWX71" s="6"/>
      <c r="JWY71" s="6"/>
      <c r="JWZ71" s="6"/>
      <c r="JXA71" s="6"/>
      <c r="JXB71" s="6"/>
      <c r="JXC71" s="6"/>
      <c r="JXD71" s="6"/>
      <c r="JXE71" s="6"/>
      <c r="JXF71" s="6"/>
      <c r="JXG71" s="6"/>
      <c r="JXH71" s="6"/>
      <c r="JXI71" s="6"/>
      <c r="JXJ71" s="6"/>
      <c r="JXK71" s="6"/>
      <c r="JXL71" s="6"/>
      <c r="JXM71" s="6"/>
      <c r="JXN71" s="6"/>
      <c r="JXO71" s="6"/>
      <c r="JXP71" s="6"/>
      <c r="JXQ71" s="6"/>
      <c r="JXR71" s="6"/>
      <c r="JXS71" s="6"/>
      <c r="JXT71" s="6"/>
      <c r="JXU71" s="6"/>
      <c r="JXV71" s="6"/>
      <c r="JXW71" s="6"/>
      <c r="JXX71" s="6"/>
      <c r="JXY71" s="6"/>
      <c r="JXZ71" s="6"/>
      <c r="JYA71" s="6"/>
      <c r="JYB71" s="6"/>
      <c r="JYC71" s="6"/>
      <c r="JYD71" s="6"/>
      <c r="JYE71" s="6"/>
      <c r="JYF71" s="6"/>
      <c r="JYG71" s="6"/>
      <c r="JYH71" s="6"/>
      <c r="JYI71" s="6"/>
      <c r="JYJ71" s="6"/>
      <c r="JYK71" s="6"/>
      <c r="JYL71" s="6"/>
      <c r="JYM71" s="6"/>
      <c r="JYN71" s="6"/>
      <c r="JYO71" s="6"/>
      <c r="JYP71" s="6"/>
      <c r="JYQ71" s="6"/>
      <c r="JYR71" s="6"/>
      <c r="JYS71" s="6"/>
      <c r="JYT71" s="6"/>
      <c r="JYU71" s="6"/>
      <c r="JYV71" s="6"/>
      <c r="JYW71" s="6"/>
      <c r="JYX71" s="6"/>
      <c r="JYY71" s="6"/>
      <c r="JYZ71" s="6"/>
      <c r="JZA71" s="6"/>
      <c r="JZB71" s="6"/>
      <c r="JZC71" s="6"/>
      <c r="JZD71" s="6"/>
      <c r="JZE71" s="6"/>
      <c r="JZF71" s="6"/>
      <c r="JZG71" s="6"/>
      <c r="JZH71" s="6"/>
      <c r="JZI71" s="6"/>
      <c r="JZJ71" s="6"/>
      <c r="JZK71" s="6"/>
      <c r="JZL71" s="6"/>
      <c r="JZM71" s="6"/>
      <c r="JZN71" s="6"/>
      <c r="JZO71" s="6"/>
      <c r="JZP71" s="6"/>
      <c r="JZQ71" s="6"/>
      <c r="JZR71" s="6"/>
      <c r="JZS71" s="6"/>
      <c r="JZT71" s="6"/>
      <c r="JZU71" s="6"/>
      <c r="JZV71" s="6"/>
      <c r="JZW71" s="6"/>
      <c r="JZX71" s="6"/>
      <c r="JZY71" s="6"/>
      <c r="JZZ71" s="6"/>
      <c r="KAA71" s="6"/>
      <c r="KAB71" s="6"/>
      <c r="KAC71" s="6"/>
      <c r="KAD71" s="6"/>
      <c r="KAE71" s="6"/>
      <c r="KAF71" s="6"/>
      <c r="KAG71" s="6"/>
      <c r="KAH71" s="6"/>
      <c r="KAI71" s="6"/>
      <c r="KAJ71" s="6"/>
      <c r="KAK71" s="6"/>
      <c r="KAL71" s="6"/>
      <c r="KAM71" s="6"/>
      <c r="KAN71" s="6"/>
      <c r="KAO71" s="6"/>
      <c r="KAP71" s="6"/>
      <c r="KAQ71" s="6"/>
      <c r="KAR71" s="6"/>
      <c r="KAS71" s="6"/>
      <c r="KAT71" s="6"/>
      <c r="KAU71" s="6"/>
      <c r="KAV71" s="6"/>
      <c r="KAW71" s="6"/>
      <c r="KAX71" s="6"/>
      <c r="KAY71" s="6"/>
      <c r="KAZ71" s="6"/>
      <c r="KBA71" s="6"/>
      <c r="KBB71" s="6"/>
      <c r="KBC71" s="6"/>
      <c r="KBD71" s="6"/>
      <c r="KBE71" s="6"/>
      <c r="KBF71" s="6"/>
      <c r="KBG71" s="6"/>
      <c r="KBH71" s="6"/>
      <c r="KBI71" s="6"/>
      <c r="KBJ71" s="6"/>
      <c r="KBK71" s="6"/>
      <c r="KBL71" s="6"/>
      <c r="KBM71" s="6"/>
      <c r="KBN71" s="6"/>
      <c r="KBO71" s="6"/>
      <c r="KBP71" s="6"/>
      <c r="KBQ71" s="6"/>
      <c r="KBR71" s="6"/>
      <c r="KBS71" s="6"/>
      <c r="KBT71" s="6"/>
      <c r="KBU71" s="6"/>
      <c r="KBV71" s="6"/>
      <c r="KBW71" s="6"/>
      <c r="KBX71" s="6"/>
      <c r="KBY71" s="6"/>
      <c r="KBZ71" s="6"/>
      <c r="KCA71" s="6"/>
      <c r="KCB71" s="6"/>
      <c r="KCC71" s="6"/>
      <c r="KCD71" s="6"/>
      <c r="KCE71" s="6"/>
      <c r="KCF71" s="6"/>
      <c r="KCG71" s="6"/>
      <c r="KCH71" s="6"/>
      <c r="KCI71" s="6"/>
      <c r="KCJ71" s="6"/>
      <c r="KCK71" s="6"/>
      <c r="KCL71" s="6"/>
      <c r="KCM71" s="6"/>
      <c r="KCN71" s="6"/>
      <c r="KCO71" s="6"/>
      <c r="KCP71" s="6"/>
      <c r="KCQ71" s="6"/>
      <c r="KCR71" s="6"/>
      <c r="KCS71" s="6"/>
      <c r="KCT71" s="6"/>
      <c r="KCU71" s="6"/>
      <c r="KCV71" s="6"/>
      <c r="KCW71" s="6"/>
      <c r="KCX71" s="6"/>
      <c r="KCY71" s="6"/>
      <c r="KCZ71" s="6"/>
      <c r="KDA71" s="6"/>
      <c r="KDB71" s="6"/>
      <c r="KDC71" s="6"/>
      <c r="KDD71" s="6"/>
      <c r="KDE71" s="6"/>
      <c r="KDF71" s="6"/>
      <c r="KDG71" s="6"/>
      <c r="KDH71" s="6"/>
      <c r="KDI71" s="6"/>
      <c r="KDJ71" s="6"/>
      <c r="KDK71" s="6"/>
      <c r="KDL71" s="6"/>
      <c r="KDM71" s="6"/>
      <c r="KDN71" s="6"/>
      <c r="KDO71" s="6"/>
      <c r="KDP71" s="6"/>
      <c r="KDQ71" s="6"/>
      <c r="KDR71" s="6"/>
      <c r="KDS71" s="6"/>
      <c r="KDT71" s="6"/>
      <c r="KDU71" s="6"/>
      <c r="KDV71" s="6"/>
      <c r="KDW71" s="6"/>
      <c r="KDX71" s="6"/>
      <c r="KDY71" s="6"/>
      <c r="KDZ71" s="6"/>
      <c r="KEA71" s="6"/>
      <c r="KEB71" s="6"/>
      <c r="KEC71" s="6"/>
      <c r="KED71" s="6"/>
      <c r="KEE71" s="6"/>
      <c r="KEF71" s="6"/>
      <c r="KEG71" s="6"/>
      <c r="KEH71" s="6"/>
      <c r="KEI71" s="6"/>
      <c r="KEJ71" s="6"/>
      <c r="KEK71" s="6"/>
      <c r="KEL71" s="6"/>
      <c r="KEM71" s="6"/>
      <c r="KEN71" s="6"/>
      <c r="KEO71" s="6"/>
      <c r="KEP71" s="6"/>
      <c r="KEQ71" s="6"/>
      <c r="KER71" s="6"/>
      <c r="KES71" s="6"/>
      <c r="KET71" s="6"/>
      <c r="KEU71" s="6"/>
      <c r="KEV71" s="6"/>
      <c r="KEW71" s="6"/>
      <c r="KEX71" s="6"/>
      <c r="KEY71" s="6"/>
      <c r="KEZ71" s="6"/>
      <c r="KFA71" s="6"/>
      <c r="KFB71" s="6"/>
      <c r="KFC71" s="6"/>
      <c r="KFD71" s="6"/>
      <c r="KFE71" s="6"/>
      <c r="KFF71" s="6"/>
      <c r="KFG71" s="6"/>
      <c r="KFH71" s="6"/>
      <c r="KFI71" s="6"/>
      <c r="KFJ71" s="6"/>
      <c r="KFK71" s="6"/>
      <c r="KFL71" s="6"/>
      <c r="KFM71" s="6"/>
      <c r="KFN71" s="6"/>
      <c r="KFO71" s="6"/>
      <c r="KFP71" s="6"/>
      <c r="KFQ71" s="6"/>
      <c r="KFR71" s="6"/>
      <c r="KFS71" s="6"/>
      <c r="KFT71" s="6"/>
      <c r="KFU71" s="6"/>
      <c r="KFV71" s="6"/>
      <c r="KFW71" s="6"/>
      <c r="KFX71" s="6"/>
      <c r="KFY71" s="6"/>
      <c r="KFZ71" s="6"/>
      <c r="KGA71" s="6"/>
      <c r="KGB71" s="6"/>
      <c r="KGC71" s="6"/>
      <c r="KGD71" s="6"/>
      <c r="KGE71" s="6"/>
      <c r="KGF71" s="6"/>
      <c r="KGG71" s="6"/>
      <c r="KGH71" s="6"/>
      <c r="KGI71" s="6"/>
      <c r="KGJ71" s="6"/>
      <c r="KGK71" s="6"/>
      <c r="KGL71" s="6"/>
      <c r="KGM71" s="6"/>
      <c r="KGN71" s="6"/>
      <c r="KGO71" s="6"/>
      <c r="KGP71" s="6"/>
      <c r="KGQ71" s="6"/>
      <c r="KGR71" s="6"/>
      <c r="KGS71" s="6"/>
      <c r="KGT71" s="6"/>
      <c r="KGU71" s="6"/>
      <c r="KGV71" s="6"/>
      <c r="KGW71" s="6"/>
      <c r="KGX71" s="6"/>
      <c r="KGY71" s="6"/>
      <c r="KGZ71" s="6"/>
      <c r="KHA71" s="6"/>
      <c r="KHB71" s="6"/>
      <c r="KHC71" s="6"/>
      <c r="KHD71" s="6"/>
      <c r="KHE71" s="6"/>
      <c r="KHF71" s="6"/>
      <c r="KHG71" s="6"/>
      <c r="KHH71" s="6"/>
      <c r="KHI71" s="6"/>
      <c r="KHJ71" s="6"/>
      <c r="KHK71" s="6"/>
      <c r="KHL71" s="6"/>
      <c r="KHM71" s="6"/>
      <c r="KHN71" s="6"/>
      <c r="KHO71" s="6"/>
      <c r="KHP71" s="6"/>
      <c r="KHQ71" s="6"/>
      <c r="KHR71" s="6"/>
      <c r="KHS71" s="6"/>
      <c r="KHT71" s="6"/>
      <c r="KHU71" s="6"/>
      <c r="KHV71" s="6"/>
      <c r="KHW71" s="6"/>
      <c r="KHX71" s="6"/>
      <c r="KHY71" s="6"/>
      <c r="KHZ71" s="6"/>
      <c r="KIA71" s="6"/>
      <c r="KIB71" s="6"/>
      <c r="KIC71" s="6"/>
      <c r="KID71" s="6"/>
      <c r="KIE71" s="6"/>
      <c r="KIF71" s="6"/>
      <c r="KIG71" s="6"/>
      <c r="KIH71" s="6"/>
      <c r="KII71" s="6"/>
      <c r="KIJ71" s="6"/>
      <c r="KIK71" s="6"/>
      <c r="KIL71" s="6"/>
      <c r="KIM71" s="6"/>
      <c r="KIN71" s="6"/>
      <c r="KIO71" s="6"/>
      <c r="KIP71" s="6"/>
      <c r="KIQ71" s="6"/>
      <c r="KIR71" s="6"/>
      <c r="KIS71" s="6"/>
      <c r="KIT71" s="6"/>
      <c r="KIU71" s="6"/>
      <c r="KIV71" s="6"/>
      <c r="KIW71" s="6"/>
      <c r="KIX71" s="6"/>
      <c r="KIY71" s="6"/>
      <c r="KIZ71" s="6"/>
      <c r="KJA71" s="6"/>
      <c r="KJB71" s="6"/>
      <c r="KJC71" s="6"/>
      <c r="KJD71" s="6"/>
      <c r="KJE71" s="6"/>
      <c r="KJF71" s="6"/>
      <c r="KJG71" s="6"/>
      <c r="KJH71" s="6"/>
      <c r="KJI71" s="6"/>
      <c r="KJJ71" s="6"/>
      <c r="KJK71" s="6"/>
      <c r="KJL71" s="6"/>
      <c r="KJM71" s="6"/>
      <c r="KJN71" s="6"/>
      <c r="KJO71" s="6"/>
      <c r="KJP71" s="6"/>
      <c r="KJQ71" s="6"/>
      <c r="KJR71" s="6"/>
      <c r="KJS71" s="6"/>
      <c r="KJT71" s="6"/>
      <c r="KJU71" s="6"/>
      <c r="KJV71" s="6"/>
      <c r="KJW71" s="6"/>
      <c r="KJX71" s="6"/>
      <c r="KJY71" s="6"/>
      <c r="KJZ71" s="6"/>
      <c r="KKA71" s="6"/>
      <c r="KKB71" s="6"/>
      <c r="KKC71" s="6"/>
      <c r="KKD71" s="6"/>
      <c r="KKE71" s="6"/>
      <c r="KKF71" s="6"/>
      <c r="KKG71" s="6"/>
      <c r="KKH71" s="6"/>
      <c r="KKI71" s="6"/>
      <c r="KKJ71" s="6"/>
      <c r="KKK71" s="6"/>
      <c r="KKL71" s="6"/>
      <c r="KKM71" s="6"/>
      <c r="KKN71" s="6"/>
      <c r="KKO71" s="6"/>
      <c r="KKP71" s="6"/>
      <c r="KKQ71" s="6"/>
      <c r="KKR71" s="6"/>
      <c r="KKS71" s="6"/>
      <c r="KKT71" s="6"/>
      <c r="KKU71" s="6"/>
      <c r="KKV71" s="6"/>
      <c r="KKW71" s="6"/>
      <c r="KKX71" s="6"/>
      <c r="KKY71" s="6"/>
      <c r="KKZ71" s="6"/>
      <c r="KLA71" s="6"/>
      <c r="KLB71" s="6"/>
      <c r="KLC71" s="6"/>
      <c r="KLD71" s="6"/>
      <c r="KLE71" s="6"/>
      <c r="KLF71" s="6"/>
      <c r="KLG71" s="6"/>
      <c r="KLH71" s="6"/>
      <c r="KLI71" s="6"/>
      <c r="KLJ71" s="6"/>
      <c r="KLK71" s="6"/>
      <c r="KLL71" s="6"/>
      <c r="KLM71" s="6"/>
      <c r="KLN71" s="6"/>
      <c r="KLO71" s="6"/>
      <c r="KLP71" s="6"/>
      <c r="KLQ71" s="6"/>
      <c r="KLR71" s="6"/>
      <c r="KLS71" s="6"/>
      <c r="KLT71" s="6"/>
      <c r="KLU71" s="6"/>
      <c r="KLV71" s="6"/>
      <c r="KLW71" s="6"/>
      <c r="KLX71" s="6"/>
      <c r="KLY71" s="6"/>
      <c r="KLZ71" s="6"/>
      <c r="KMA71" s="6"/>
      <c r="KMB71" s="6"/>
      <c r="KMC71" s="6"/>
      <c r="KMD71" s="6"/>
      <c r="KME71" s="6"/>
      <c r="KMF71" s="6"/>
      <c r="KMG71" s="6"/>
      <c r="KMH71" s="6"/>
      <c r="KMI71" s="6"/>
      <c r="KMJ71" s="6"/>
      <c r="KMK71" s="6"/>
      <c r="KML71" s="6"/>
      <c r="KMM71" s="6"/>
      <c r="KMN71" s="6"/>
      <c r="KMO71" s="6"/>
      <c r="KMP71" s="6"/>
      <c r="KMQ71" s="6"/>
      <c r="KMR71" s="6"/>
      <c r="KMS71" s="6"/>
      <c r="KMT71" s="6"/>
      <c r="KMU71" s="6"/>
      <c r="KMV71" s="6"/>
      <c r="KMW71" s="6"/>
      <c r="KMX71" s="6"/>
      <c r="KMY71" s="6"/>
      <c r="KMZ71" s="6"/>
      <c r="KNA71" s="6"/>
      <c r="KNB71" s="6"/>
      <c r="KNC71" s="6"/>
      <c r="KND71" s="6"/>
      <c r="KNE71" s="6"/>
      <c r="KNF71" s="6"/>
      <c r="KNG71" s="6"/>
      <c r="KNH71" s="6"/>
      <c r="KNI71" s="6"/>
      <c r="KNJ71" s="6"/>
      <c r="KNK71" s="6"/>
      <c r="KNL71" s="6"/>
      <c r="KNM71" s="6"/>
      <c r="KNN71" s="6"/>
      <c r="KNO71" s="6"/>
      <c r="KNP71" s="6"/>
      <c r="KNQ71" s="6"/>
      <c r="KNR71" s="6"/>
      <c r="KNS71" s="6"/>
      <c r="KNT71" s="6"/>
      <c r="KNU71" s="6"/>
      <c r="KNV71" s="6"/>
      <c r="KNW71" s="6"/>
      <c r="KNX71" s="6"/>
      <c r="KNY71" s="6"/>
      <c r="KNZ71" s="6"/>
      <c r="KOA71" s="6"/>
      <c r="KOB71" s="6"/>
      <c r="KOC71" s="6"/>
      <c r="KOD71" s="6"/>
      <c r="KOE71" s="6"/>
      <c r="KOF71" s="6"/>
      <c r="KOG71" s="6"/>
      <c r="KOH71" s="6"/>
      <c r="KOI71" s="6"/>
      <c r="KOJ71" s="6"/>
      <c r="KOK71" s="6"/>
      <c r="KOL71" s="6"/>
      <c r="KOM71" s="6"/>
      <c r="KON71" s="6"/>
      <c r="KOO71" s="6"/>
      <c r="KOP71" s="6"/>
      <c r="KOQ71" s="6"/>
      <c r="KOR71" s="6"/>
      <c r="KOS71" s="6"/>
      <c r="KOT71" s="6"/>
      <c r="KOU71" s="6"/>
      <c r="KOV71" s="6"/>
      <c r="KOW71" s="6"/>
      <c r="KOX71" s="6"/>
      <c r="KOY71" s="6"/>
      <c r="KOZ71" s="6"/>
      <c r="KPA71" s="6"/>
      <c r="KPB71" s="6"/>
      <c r="KPC71" s="6"/>
      <c r="KPD71" s="6"/>
      <c r="KPE71" s="6"/>
      <c r="KPF71" s="6"/>
      <c r="KPG71" s="6"/>
      <c r="KPH71" s="6"/>
      <c r="KPI71" s="6"/>
      <c r="KPJ71" s="6"/>
      <c r="KPK71" s="6"/>
      <c r="KPL71" s="6"/>
      <c r="KPM71" s="6"/>
      <c r="KPN71" s="6"/>
      <c r="KPO71" s="6"/>
      <c r="KPP71" s="6"/>
      <c r="KPQ71" s="6"/>
      <c r="KPR71" s="6"/>
      <c r="KPS71" s="6"/>
      <c r="KPT71" s="6"/>
      <c r="KPU71" s="6"/>
      <c r="KPV71" s="6"/>
      <c r="KPW71" s="6"/>
      <c r="KPX71" s="6"/>
      <c r="KPY71" s="6"/>
      <c r="KPZ71" s="6"/>
      <c r="KQA71" s="6"/>
      <c r="KQB71" s="6"/>
      <c r="KQC71" s="6"/>
      <c r="KQD71" s="6"/>
      <c r="KQE71" s="6"/>
      <c r="KQF71" s="6"/>
      <c r="KQG71" s="6"/>
      <c r="KQH71" s="6"/>
      <c r="KQI71" s="6"/>
      <c r="KQJ71" s="6"/>
      <c r="KQK71" s="6"/>
      <c r="KQL71" s="6"/>
      <c r="KQM71" s="6"/>
      <c r="KQN71" s="6"/>
      <c r="KQO71" s="6"/>
      <c r="KQP71" s="6"/>
      <c r="KQQ71" s="6"/>
      <c r="KQR71" s="6"/>
      <c r="KQS71" s="6"/>
      <c r="KQT71" s="6"/>
      <c r="KQU71" s="6"/>
      <c r="KQV71" s="6"/>
      <c r="KQW71" s="6"/>
      <c r="KQX71" s="6"/>
      <c r="KQY71" s="6"/>
      <c r="KQZ71" s="6"/>
      <c r="KRA71" s="6"/>
      <c r="KRB71" s="6"/>
      <c r="KRC71" s="6"/>
      <c r="KRD71" s="6"/>
      <c r="KRE71" s="6"/>
      <c r="KRF71" s="6"/>
      <c r="KRG71" s="6"/>
      <c r="KRH71" s="6"/>
      <c r="KRI71" s="6"/>
      <c r="KRJ71" s="6"/>
      <c r="KRK71" s="6"/>
      <c r="KRL71" s="6"/>
      <c r="KRM71" s="6"/>
      <c r="KRN71" s="6"/>
      <c r="KRO71" s="6"/>
      <c r="KRP71" s="6"/>
      <c r="KRQ71" s="6"/>
      <c r="KRR71" s="6"/>
      <c r="KRS71" s="6"/>
      <c r="KRT71" s="6"/>
      <c r="KRU71" s="6"/>
      <c r="KRV71" s="6"/>
      <c r="KRW71" s="6"/>
      <c r="KRX71" s="6"/>
      <c r="KRY71" s="6"/>
      <c r="KRZ71" s="6"/>
      <c r="KSA71" s="6"/>
      <c r="KSB71" s="6"/>
      <c r="KSC71" s="6"/>
      <c r="KSD71" s="6"/>
      <c r="KSE71" s="6"/>
      <c r="KSF71" s="6"/>
      <c r="KSG71" s="6"/>
      <c r="KSH71" s="6"/>
      <c r="KSI71" s="6"/>
      <c r="KSJ71" s="6"/>
      <c r="KSK71" s="6"/>
      <c r="KSL71" s="6"/>
      <c r="KSM71" s="6"/>
      <c r="KSN71" s="6"/>
      <c r="KSO71" s="6"/>
      <c r="KSP71" s="6"/>
      <c r="KSQ71" s="6"/>
      <c r="KSR71" s="6"/>
      <c r="KSS71" s="6"/>
      <c r="KST71" s="6"/>
      <c r="KSU71" s="6"/>
      <c r="KSV71" s="6"/>
      <c r="KSW71" s="6"/>
      <c r="KSX71" s="6"/>
      <c r="KSY71" s="6"/>
      <c r="KSZ71" s="6"/>
      <c r="KTA71" s="6"/>
      <c r="KTB71" s="6"/>
      <c r="KTC71" s="6"/>
      <c r="KTD71" s="6"/>
      <c r="KTE71" s="6"/>
      <c r="KTF71" s="6"/>
      <c r="KTG71" s="6"/>
      <c r="KTH71" s="6"/>
      <c r="KTI71" s="6"/>
      <c r="KTJ71" s="6"/>
      <c r="KTK71" s="6"/>
      <c r="KTL71" s="6"/>
      <c r="KTM71" s="6"/>
      <c r="KTN71" s="6"/>
      <c r="KTO71" s="6"/>
      <c r="KTP71" s="6"/>
      <c r="KTQ71" s="6"/>
      <c r="KTR71" s="6"/>
      <c r="KTS71" s="6"/>
      <c r="KTT71" s="6"/>
      <c r="KTU71" s="6"/>
      <c r="KTV71" s="6"/>
      <c r="KTW71" s="6"/>
      <c r="KTX71" s="6"/>
      <c r="KTY71" s="6"/>
      <c r="KTZ71" s="6"/>
      <c r="KUA71" s="6"/>
      <c r="KUB71" s="6"/>
      <c r="KUC71" s="6"/>
      <c r="KUD71" s="6"/>
      <c r="KUE71" s="6"/>
      <c r="KUF71" s="6"/>
      <c r="KUG71" s="6"/>
      <c r="KUH71" s="6"/>
      <c r="KUI71" s="6"/>
      <c r="KUJ71" s="6"/>
      <c r="KUK71" s="6"/>
      <c r="KUL71" s="6"/>
      <c r="KUM71" s="6"/>
      <c r="KUN71" s="6"/>
      <c r="KUO71" s="6"/>
      <c r="KUP71" s="6"/>
      <c r="KUQ71" s="6"/>
      <c r="KUR71" s="6"/>
      <c r="KUS71" s="6"/>
      <c r="KUT71" s="6"/>
      <c r="KUU71" s="6"/>
      <c r="KUV71" s="6"/>
      <c r="KUW71" s="6"/>
      <c r="KUX71" s="6"/>
      <c r="KUY71" s="6"/>
      <c r="KUZ71" s="6"/>
      <c r="KVA71" s="6"/>
      <c r="KVB71" s="6"/>
      <c r="KVC71" s="6"/>
      <c r="KVD71" s="6"/>
      <c r="KVE71" s="6"/>
      <c r="KVF71" s="6"/>
      <c r="KVG71" s="6"/>
      <c r="KVH71" s="6"/>
      <c r="KVI71" s="6"/>
      <c r="KVJ71" s="6"/>
      <c r="KVK71" s="6"/>
      <c r="KVL71" s="6"/>
      <c r="KVM71" s="6"/>
      <c r="KVN71" s="6"/>
      <c r="KVO71" s="6"/>
      <c r="KVP71" s="6"/>
      <c r="KVQ71" s="6"/>
      <c r="KVR71" s="6"/>
      <c r="KVS71" s="6"/>
      <c r="KVT71" s="6"/>
      <c r="KVU71" s="6"/>
      <c r="KVV71" s="6"/>
      <c r="KVW71" s="6"/>
      <c r="KVX71" s="6"/>
      <c r="KVY71" s="6"/>
      <c r="KVZ71" s="6"/>
      <c r="KWA71" s="6"/>
      <c r="KWB71" s="6"/>
      <c r="KWC71" s="6"/>
      <c r="KWD71" s="6"/>
      <c r="KWE71" s="6"/>
      <c r="KWF71" s="6"/>
      <c r="KWG71" s="6"/>
      <c r="KWH71" s="6"/>
      <c r="KWI71" s="6"/>
      <c r="KWJ71" s="6"/>
      <c r="KWK71" s="6"/>
      <c r="KWL71" s="6"/>
      <c r="KWM71" s="6"/>
      <c r="KWN71" s="6"/>
      <c r="KWO71" s="6"/>
      <c r="KWP71" s="6"/>
      <c r="KWQ71" s="6"/>
      <c r="KWR71" s="6"/>
      <c r="KWS71" s="6"/>
      <c r="KWT71" s="6"/>
      <c r="KWU71" s="6"/>
      <c r="KWV71" s="6"/>
      <c r="KWW71" s="6"/>
      <c r="KWX71" s="6"/>
      <c r="KWY71" s="6"/>
      <c r="KWZ71" s="6"/>
      <c r="KXA71" s="6"/>
      <c r="KXB71" s="6"/>
      <c r="KXC71" s="6"/>
      <c r="KXD71" s="6"/>
      <c r="KXE71" s="6"/>
      <c r="KXF71" s="6"/>
      <c r="KXG71" s="6"/>
      <c r="KXH71" s="6"/>
      <c r="KXI71" s="6"/>
      <c r="KXJ71" s="6"/>
      <c r="KXK71" s="6"/>
      <c r="KXL71" s="6"/>
      <c r="KXM71" s="6"/>
      <c r="KXN71" s="6"/>
      <c r="KXO71" s="6"/>
      <c r="KXP71" s="6"/>
      <c r="KXQ71" s="6"/>
      <c r="KXR71" s="6"/>
      <c r="KXS71" s="6"/>
      <c r="KXT71" s="6"/>
      <c r="KXU71" s="6"/>
      <c r="KXV71" s="6"/>
      <c r="KXW71" s="6"/>
      <c r="KXX71" s="6"/>
      <c r="KXY71" s="6"/>
      <c r="KXZ71" s="6"/>
      <c r="KYA71" s="6"/>
      <c r="KYB71" s="6"/>
      <c r="KYC71" s="6"/>
      <c r="KYD71" s="6"/>
      <c r="KYE71" s="6"/>
      <c r="KYF71" s="6"/>
      <c r="KYG71" s="6"/>
      <c r="KYH71" s="6"/>
      <c r="KYI71" s="6"/>
      <c r="KYJ71" s="6"/>
      <c r="KYK71" s="6"/>
      <c r="KYL71" s="6"/>
      <c r="KYM71" s="6"/>
      <c r="KYN71" s="6"/>
      <c r="KYO71" s="6"/>
      <c r="KYP71" s="6"/>
      <c r="KYQ71" s="6"/>
      <c r="KYR71" s="6"/>
      <c r="KYS71" s="6"/>
      <c r="KYT71" s="6"/>
      <c r="KYU71" s="6"/>
      <c r="KYV71" s="6"/>
      <c r="KYW71" s="6"/>
      <c r="KYX71" s="6"/>
      <c r="KYY71" s="6"/>
      <c r="KYZ71" s="6"/>
      <c r="KZA71" s="6"/>
      <c r="KZB71" s="6"/>
      <c r="KZC71" s="6"/>
      <c r="KZD71" s="6"/>
      <c r="KZE71" s="6"/>
      <c r="KZF71" s="6"/>
      <c r="KZG71" s="6"/>
      <c r="KZH71" s="6"/>
      <c r="KZI71" s="6"/>
      <c r="KZJ71" s="6"/>
      <c r="KZK71" s="6"/>
      <c r="KZL71" s="6"/>
      <c r="KZM71" s="6"/>
      <c r="KZN71" s="6"/>
      <c r="KZO71" s="6"/>
      <c r="KZP71" s="6"/>
      <c r="KZQ71" s="6"/>
      <c r="KZR71" s="6"/>
      <c r="KZS71" s="6"/>
      <c r="KZT71" s="6"/>
      <c r="KZU71" s="6"/>
      <c r="KZV71" s="6"/>
      <c r="KZW71" s="6"/>
      <c r="KZX71" s="6"/>
      <c r="KZY71" s="6"/>
      <c r="KZZ71" s="6"/>
      <c r="LAA71" s="6"/>
      <c r="LAB71" s="6"/>
      <c r="LAC71" s="6"/>
      <c r="LAD71" s="6"/>
      <c r="LAE71" s="6"/>
      <c r="LAF71" s="6"/>
      <c r="LAG71" s="6"/>
      <c r="LAH71" s="6"/>
      <c r="LAI71" s="6"/>
      <c r="LAJ71" s="6"/>
      <c r="LAK71" s="6"/>
      <c r="LAL71" s="6"/>
      <c r="LAM71" s="6"/>
      <c r="LAN71" s="6"/>
      <c r="LAO71" s="6"/>
      <c r="LAP71" s="6"/>
      <c r="LAQ71" s="6"/>
      <c r="LAR71" s="6"/>
      <c r="LAS71" s="6"/>
      <c r="LAT71" s="6"/>
      <c r="LAU71" s="6"/>
      <c r="LAV71" s="6"/>
      <c r="LAW71" s="6"/>
      <c r="LAX71" s="6"/>
      <c r="LAY71" s="6"/>
      <c r="LAZ71" s="6"/>
      <c r="LBA71" s="6"/>
      <c r="LBB71" s="6"/>
      <c r="LBC71" s="6"/>
      <c r="LBD71" s="6"/>
      <c r="LBE71" s="6"/>
      <c r="LBF71" s="6"/>
      <c r="LBG71" s="6"/>
      <c r="LBH71" s="6"/>
      <c r="LBI71" s="6"/>
      <c r="LBJ71" s="6"/>
      <c r="LBK71" s="6"/>
      <c r="LBL71" s="6"/>
      <c r="LBM71" s="6"/>
      <c r="LBN71" s="6"/>
      <c r="LBO71" s="6"/>
      <c r="LBP71" s="6"/>
      <c r="LBQ71" s="6"/>
      <c r="LBR71" s="6"/>
      <c r="LBS71" s="6"/>
      <c r="LBT71" s="6"/>
      <c r="LBU71" s="6"/>
      <c r="LBV71" s="6"/>
      <c r="LBW71" s="6"/>
      <c r="LBX71" s="6"/>
      <c r="LBY71" s="6"/>
      <c r="LBZ71" s="6"/>
      <c r="LCA71" s="6"/>
      <c r="LCB71" s="6"/>
      <c r="LCC71" s="6"/>
      <c r="LCD71" s="6"/>
      <c r="LCE71" s="6"/>
      <c r="LCF71" s="6"/>
      <c r="LCG71" s="6"/>
      <c r="LCH71" s="6"/>
      <c r="LCI71" s="6"/>
      <c r="LCJ71" s="6"/>
      <c r="LCK71" s="6"/>
      <c r="LCL71" s="6"/>
      <c r="LCM71" s="6"/>
      <c r="LCN71" s="6"/>
      <c r="LCO71" s="6"/>
      <c r="LCP71" s="6"/>
      <c r="LCQ71" s="6"/>
      <c r="LCR71" s="6"/>
      <c r="LCS71" s="6"/>
      <c r="LCT71" s="6"/>
      <c r="LCU71" s="6"/>
      <c r="LCV71" s="6"/>
      <c r="LCW71" s="6"/>
      <c r="LCX71" s="6"/>
      <c r="LCY71" s="6"/>
      <c r="LCZ71" s="6"/>
      <c r="LDA71" s="6"/>
      <c r="LDB71" s="6"/>
      <c r="LDC71" s="6"/>
      <c r="LDD71" s="6"/>
      <c r="LDE71" s="6"/>
      <c r="LDF71" s="6"/>
      <c r="LDG71" s="6"/>
      <c r="LDH71" s="6"/>
      <c r="LDI71" s="6"/>
      <c r="LDJ71" s="6"/>
      <c r="LDK71" s="6"/>
      <c r="LDL71" s="6"/>
      <c r="LDM71" s="6"/>
      <c r="LDN71" s="6"/>
      <c r="LDO71" s="6"/>
      <c r="LDP71" s="6"/>
      <c r="LDQ71" s="6"/>
      <c r="LDR71" s="6"/>
      <c r="LDS71" s="6"/>
      <c r="LDT71" s="6"/>
      <c r="LDU71" s="6"/>
      <c r="LDV71" s="6"/>
      <c r="LDW71" s="6"/>
      <c r="LDX71" s="6"/>
      <c r="LDY71" s="6"/>
      <c r="LDZ71" s="6"/>
      <c r="LEA71" s="6"/>
      <c r="LEB71" s="6"/>
      <c r="LEC71" s="6"/>
      <c r="LED71" s="6"/>
      <c r="LEE71" s="6"/>
      <c r="LEF71" s="6"/>
      <c r="LEG71" s="6"/>
      <c r="LEH71" s="6"/>
      <c r="LEI71" s="6"/>
      <c r="LEJ71" s="6"/>
      <c r="LEK71" s="6"/>
      <c r="LEL71" s="6"/>
      <c r="LEM71" s="6"/>
      <c r="LEN71" s="6"/>
      <c r="LEO71" s="6"/>
      <c r="LEP71" s="6"/>
      <c r="LEQ71" s="6"/>
      <c r="LER71" s="6"/>
      <c r="LES71" s="6"/>
      <c r="LET71" s="6"/>
      <c r="LEU71" s="6"/>
      <c r="LEV71" s="6"/>
      <c r="LEW71" s="6"/>
      <c r="LEX71" s="6"/>
      <c r="LEY71" s="6"/>
      <c r="LEZ71" s="6"/>
      <c r="LFA71" s="6"/>
      <c r="LFB71" s="6"/>
      <c r="LFC71" s="6"/>
      <c r="LFD71" s="6"/>
      <c r="LFE71" s="6"/>
      <c r="LFF71" s="6"/>
      <c r="LFG71" s="6"/>
      <c r="LFH71" s="6"/>
      <c r="LFI71" s="6"/>
      <c r="LFJ71" s="6"/>
      <c r="LFK71" s="6"/>
      <c r="LFL71" s="6"/>
      <c r="LFM71" s="6"/>
      <c r="LFN71" s="6"/>
      <c r="LFO71" s="6"/>
      <c r="LFP71" s="6"/>
      <c r="LFQ71" s="6"/>
      <c r="LFR71" s="6"/>
      <c r="LFS71" s="6"/>
      <c r="LFT71" s="6"/>
      <c r="LFU71" s="6"/>
      <c r="LFV71" s="6"/>
      <c r="LFW71" s="6"/>
      <c r="LFX71" s="6"/>
      <c r="LFY71" s="6"/>
      <c r="LFZ71" s="6"/>
      <c r="LGA71" s="6"/>
      <c r="LGB71" s="6"/>
      <c r="LGC71" s="6"/>
      <c r="LGD71" s="6"/>
      <c r="LGE71" s="6"/>
      <c r="LGF71" s="6"/>
      <c r="LGG71" s="6"/>
      <c r="LGH71" s="6"/>
      <c r="LGI71" s="6"/>
      <c r="LGJ71" s="6"/>
      <c r="LGK71" s="6"/>
      <c r="LGL71" s="6"/>
      <c r="LGM71" s="6"/>
      <c r="LGN71" s="6"/>
      <c r="LGO71" s="6"/>
      <c r="LGP71" s="6"/>
      <c r="LGQ71" s="6"/>
      <c r="LGR71" s="6"/>
      <c r="LGS71" s="6"/>
      <c r="LGT71" s="6"/>
      <c r="LGU71" s="6"/>
      <c r="LGV71" s="6"/>
      <c r="LGW71" s="6"/>
      <c r="LGX71" s="6"/>
      <c r="LGY71" s="6"/>
      <c r="LGZ71" s="6"/>
      <c r="LHA71" s="6"/>
      <c r="LHB71" s="6"/>
      <c r="LHC71" s="6"/>
      <c r="LHD71" s="6"/>
      <c r="LHE71" s="6"/>
      <c r="LHF71" s="6"/>
      <c r="LHG71" s="6"/>
      <c r="LHH71" s="6"/>
      <c r="LHI71" s="6"/>
      <c r="LHJ71" s="6"/>
      <c r="LHK71" s="6"/>
      <c r="LHL71" s="6"/>
      <c r="LHM71" s="6"/>
      <c r="LHN71" s="6"/>
      <c r="LHO71" s="6"/>
      <c r="LHP71" s="6"/>
      <c r="LHQ71" s="6"/>
      <c r="LHR71" s="6"/>
      <c r="LHS71" s="6"/>
      <c r="LHT71" s="6"/>
      <c r="LHU71" s="6"/>
      <c r="LHV71" s="6"/>
      <c r="LHW71" s="6"/>
      <c r="LHX71" s="6"/>
      <c r="LHY71" s="6"/>
      <c r="LHZ71" s="6"/>
      <c r="LIA71" s="6"/>
      <c r="LIB71" s="6"/>
      <c r="LIC71" s="6"/>
      <c r="LID71" s="6"/>
      <c r="LIE71" s="6"/>
      <c r="LIF71" s="6"/>
      <c r="LIG71" s="6"/>
      <c r="LIH71" s="6"/>
      <c r="LII71" s="6"/>
      <c r="LIJ71" s="6"/>
      <c r="LIK71" s="6"/>
      <c r="LIL71" s="6"/>
      <c r="LIM71" s="6"/>
      <c r="LIN71" s="6"/>
      <c r="LIO71" s="6"/>
      <c r="LIP71" s="6"/>
      <c r="LIQ71" s="6"/>
      <c r="LIR71" s="6"/>
      <c r="LIS71" s="6"/>
      <c r="LIT71" s="6"/>
      <c r="LIU71" s="6"/>
      <c r="LIV71" s="6"/>
      <c r="LIW71" s="6"/>
      <c r="LIX71" s="6"/>
      <c r="LIY71" s="6"/>
      <c r="LIZ71" s="6"/>
      <c r="LJA71" s="6"/>
      <c r="LJB71" s="6"/>
      <c r="LJC71" s="6"/>
      <c r="LJD71" s="6"/>
      <c r="LJE71" s="6"/>
      <c r="LJF71" s="6"/>
      <c r="LJG71" s="6"/>
      <c r="LJH71" s="6"/>
      <c r="LJI71" s="6"/>
      <c r="LJJ71" s="6"/>
      <c r="LJK71" s="6"/>
      <c r="LJL71" s="6"/>
      <c r="LJM71" s="6"/>
      <c r="LJN71" s="6"/>
      <c r="LJO71" s="6"/>
      <c r="LJP71" s="6"/>
      <c r="LJQ71" s="6"/>
      <c r="LJR71" s="6"/>
      <c r="LJS71" s="6"/>
      <c r="LJT71" s="6"/>
      <c r="LJU71" s="6"/>
      <c r="LJV71" s="6"/>
      <c r="LJW71" s="6"/>
      <c r="LJX71" s="6"/>
      <c r="LJY71" s="6"/>
      <c r="LJZ71" s="6"/>
      <c r="LKA71" s="6"/>
      <c r="LKB71" s="6"/>
      <c r="LKC71" s="6"/>
      <c r="LKD71" s="6"/>
      <c r="LKE71" s="6"/>
      <c r="LKF71" s="6"/>
      <c r="LKG71" s="6"/>
      <c r="LKH71" s="6"/>
      <c r="LKI71" s="6"/>
      <c r="LKJ71" s="6"/>
      <c r="LKK71" s="6"/>
      <c r="LKL71" s="6"/>
      <c r="LKM71" s="6"/>
      <c r="LKN71" s="6"/>
      <c r="LKO71" s="6"/>
      <c r="LKP71" s="6"/>
      <c r="LKQ71" s="6"/>
      <c r="LKR71" s="6"/>
      <c r="LKS71" s="6"/>
      <c r="LKT71" s="6"/>
      <c r="LKU71" s="6"/>
      <c r="LKV71" s="6"/>
      <c r="LKW71" s="6"/>
      <c r="LKX71" s="6"/>
      <c r="LKY71" s="6"/>
      <c r="LKZ71" s="6"/>
      <c r="LLA71" s="6"/>
      <c r="LLB71" s="6"/>
      <c r="LLC71" s="6"/>
      <c r="LLD71" s="6"/>
      <c r="LLE71" s="6"/>
      <c r="LLF71" s="6"/>
      <c r="LLG71" s="6"/>
      <c r="LLH71" s="6"/>
      <c r="LLI71" s="6"/>
      <c r="LLJ71" s="6"/>
      <c r="LLK71" s="6"/>
      <c r="LLL71" s="6"/>
      <c r="LLM71" s="6"/>
      <c r="LLN71" s="6"/>
      <c r="LLO71" s="6"/>
      <c r="LLP71" s="6"/>
      <c r="LLQ71" s="6"/>
      <c r="LLR71" s="6"/>
      <c r="LLS71" s="6"/>
      <c r="LLT71" s="6"/>
      <c r="LLU71" s="6"/>
      <c r="LLV71" s="6"/>
      <c r="LLW71" s="6"/>
      <c r="LLX71" s="6"/>
      <c r="LLY71" s="6"/>
      <c r="LLZ71" s="6"/>
      <c r="LMA71" s="6"/>
      <c r="LMB71" s="6"/>
      <c r="LMC71" s="6"/>
      <c r="LMD71" s="6"/>
      <c r="LME71" s="6"/>
      <c r="LMF71" s="6"/>
      <c r="LMG71" s="6"/>
      <c r="LMH71" s="6"/>
      <c r="LMI71" s="6"/>
      <c r="LMJ71" s="6"/>
      <c r="LMK71" s="6"/>
      <c r="LML71" s="6"/>
      <c r="LMM71" s="6"/>
      <c r="LMN71" s="6"/>
      <c r="LMO71" s="6"/>
      <c r="LMP71" s="6"/>
      <c r="LMQ71" s="6"/>
      <c r="LMR71" s="6"/>
      <c r="LMS71" s="6"/>
      <c r="LMT71" s="6"/>
      <c r="LMU71" s="6"/>
      <c r="LMV71" s="6"/>
      <c r="LMW71" s="6"/>
      <c r="LMX71" s="6"/>
      <c r="LMY71" s="6"/>
      <c r="LMZ71" s="6"/>
      <c r="LNA71" s="6"/>
      <c r="LNB71" s="6"/>
      <c r="LNC71" s="6"/>
      <c r="LND71" s="6"/>
      <c r="LNE71" s="6"/>
      <c r="LNF71" s="6"/>
      <c r="LNG71" s="6"/>
      <c r="LNH71" s="6"/>
      <c r="LNI71" s="6"/>
      <c r="LNJ71" s="6"/>
      <c r="LNK71" s="6"/>
      <c r="LNL71" s="6"/>
      <c r="LNM71" s="6"/>
      <c r="LNN71" s="6"/>
      <c r="LNO71" s="6"/>
      <c r="LNP71" s="6"/>
      <c r="LNQ71" s="6"/>
      <c r="LNR71" s="6"/>
      <c r="LNS71" s="6"/>
      <c r="LNT71" s="6"/>
      <c r="LNU71" s="6"/>
      <c r="LNV71" s="6"/>
      <c r="LNW71" s="6"/>
      <c r="LNX71" s="6"/>
      <c r="LNY71" s="6"/>
      <c r="LNZ71" s="6"/>
      <c r="LOA71" s="6"/>
      <c r="LOB71" s="6"/>
      <c r="LOC71" s="6"/>
      <c r="LOD71" s="6"/>
      <c r="LOE71" s="6"/>
      <c r="LOF71" s="6"/>
      <c r="LOG71" s="6"/>
      <c r="LOH71" s="6"/>
      <c r="LOI71" s="6"/>
      <c r="LOJ71" s="6"/>
      <c r="LOK71" s="6"/>
      <c r="LOL71" s="6"/>
      <c r="LOM71" s="6"/>
      <c r="LON71" s="6"/>
      <c r="LOO71" s="6"/>
      <c r="LOP71" s="6"/>
      <c r="LOQ71" s="6"/>
      <c r="LOR71" s="6"/>
      <c r="LOS71" s="6"/>
      <c r="LOT71" s="6"/>
      <c r="LOU71" s="6"/>
      <c r="LOV71" s="6"/>
      <c r="LOW71" s="6"/>
      <c r="LOX71" s="6"/>
      <c r="LOY71" s="6"/>
      <c r="LOZ71" s="6"/>
      <c r="LPA71" s="6"/>
      <c r="LPB71" s="6"/>
      <c r="LPC71" s="6"/>
      <c r="LPD71" s="6"/>
      <c r="LPE71" s="6"/>
      <c r="LPF71" s="6"/>
      <c r="LPG71" s="6"/>
      <c r="LPH71" s="6"/>
      <c r="LPI71" s="6"/>
      <c r="LPJ71" s="6"/>
      <c r="LPK71" s="6"/>
      <c r="LPL71" s="6"/>
      <c r="LPM71" s="6"/>
      <c r="LPN71" s="6"/>
      <c r="LPO71" s="6"/>
      <c r="LPP71" s="6"/>
      <c r="LPQ71" s="6"/>
      <c r="LPR71" s="6"/>
      <c r="LPS71" s="6"/>
      <c r="LPT71" s="6"/>
      <c r="LPU71" s="6"/>
      <c r="LPV71" s="6"/>
      <c r="LPW71" s="6"/>
      <c r="LPX71" s="6"/>
      <c r="LPY71" s="6"/>
      <c r="LPZ71" s="6"/>
      <c r="LQA71" s="6"/>
      <c r="LQB71" s="6"/>
      <c r="LQC71" s="6"/>
      <c r="LQD71" s="6"/>
      <c r="LQE71" s="6"/>
      <c r="LQF71" s="6"/>
      <c r="LQG71" s="6"/>
      <c r="LQH71" s="6"/>
      <c r="LQI71" s="6"/>
      <c r="LQJ71" s="6"/>
      <c r="LQK71" s="6"/>
      <c r="LQL71" s="6"/>
      <c r="LQM71" s="6"/>
      <c r="LQN71" s="6"/>
      <c r="LQO71" s="6"/>
      <c r="LQP71" s="6"/>
      <c r="LQQ71" s="6"/>
      <c r="LQR71" s="6"/>
      <c r="LQS71" s="6"/>
      <c r="LQT71" s="6"/>
      <c r="LQU71" s="6"/>
      <c r="LQV71" s="6"/>
      <c r="LQW71" s="6"/>
      <c r="LQX71" s="6"/>
      <c r="LQY71" s="6"/>
      <c r="LQZ71" s="6"/>
      <c r="LRA71" s="6"/>
      <c r="LRB71" s="6"/>
      <c r="LRC71" s="6"/>
      <c r="LRD71" s="6"/>
      <c r="LRE71" s="6"/>
      <c r="LRF71" s="6"/>
      <c r="LRG71" s="6"/>
      <c r="LRH71" s="6"/>
      <c r="LRI71" s="6"/>
      <c r="LRJ71" s="6"/>
      <c r="LRK71" s="6"/>
      <c r="LRL71" s="6"/>
      <c r="LRM71" s="6"/>
      <c r="LRN71" s="6"/>
      <c r="LRO71" s="6"/>
      <c r="LRP71" s="6"/>
      <c r="LRQ71" s="6"/>
      <c r="LRR71" s="6"/>
      <c r="LRS71" s="6"/>
      <c r="LRT71" s="6"/>
      <c r="LRU71" s="6"/>
      <c r="LRV71" s="6"/>
      <c r="LRW71" s="6"/>
      <c r="LRX71" s="6"/>
      <c r="LRY71" s="6"/>
      <c r="LRZ71" s="6"/>
      <c r="LSA71" s="6"/>
      <c r="LSB71" s="6"/>
      <c r="LSC71" s="6"/>
      <c r="LSD71" s="6"/>
      <c r="LSE71" s="6"/>
      <c r="LSF71" s="6"/>
      <c r="LSG71" s="6"/>
      <c r="LSH71" s="6"/>
      <c r="LSI71" s="6"/>
      <c r="LSJ71" s="6"/>
      <c r="LSK71" s="6"/>
      <c r="LSL71" s="6"/>
      <c r="LSM71" s="6"/>
      <c r="LSN71" s="6"/>
      <c r="LSO71" s="6"/>
      <c r="LSP71" s="6"/>
      <c r="LSQ71" s="6"/>
      <c r="LSR71" s="6"/>
      <c r="LSS71" s="6"/>
      <c r="LST71" s="6"/>
      <c r="LSU71" s="6"/>
      <c r="LSV71" s="6"/>
      <c r="LSW71" s="6"/>
      <c r="LSX71" s="6"/>
      <c r="LSY71" s="6"/>
      <c r="LSZ71" s="6"/>
      <c r="LTA71" s="6"/>
      <c r="LTB71" s="6"/>
      <c r="LTC71" s="6"/>
      <c r="LTD71" s="6"/>
      <c r="LTE71" s="6"/>
      <c r="LTF71" s="6"/>
      <c r="LTG71" s="6"/>
      <c r="LTH71" s="6"/>
      <c r="LTI71" s="6"/>
      <c r="LTJ71" s="6"/>
      <c r="LTK71" s="6"/>
      <c r="LTL71" s="6"/>
      <c r="LTM71" s="6"/>
      <c r="LTN71" s="6"/>
      <c r="LTO71" s="6"/>
      <c r="LTP71" s="6"/>
      <c r="LTQ71" s="6"/>
      <c r="LTR71" s="6"/>
      <c r="LTS71" s="6"/>
      <c r="LTT71" s="6"/>
      <c r="LTU71" s="6"/>
      <c r="LTV71" s="6"/>
      <c r="LTW71" s="6"/>
      <c r="LTX71" s="6"/>
      <c r="LTY71" s="6"/>
      <c r="LTZ71" s="6"/>
      <c r="LUA71" s="6"/>
      <c r="LUB71" s="6"/>
      <c r="LUC71" s="6"/>
      <c r="LUD71" s="6"/>
      <c r="LUE71" s="6"/>
      <c r="LUF71" s="6"/>
      <c r="LUG71" s="6"/>
      <c r="LUH71" s="6"/>
      <c r="LUI71" s="6"/>
      <c r="LUJ71" s="6"/>
      <c r="LUK71" s="6"/>
      <c r="LUL71" s="6"/>
      <c r="LUM71" s="6"/>
      <c r="LUN71" s="6"/>
      <c r="LUO71" s="6"/>
      <c r="LUP71" s="6"/>
      <c r="LUQ71" s="6"/>
      <c r="LUR71" s="6"/>
      <c r="LUS71" s="6"/>
      <c r="LUT71" s="6"/>
      <c r="LUU71" s="6"/>
      <c r="LUV71" s="6"/>
      <c r="LUW71" s="6"/>
      <c r="LUX71" s="6"/>
      <c r="LUY71" s="6"/>
      <c r="LUZ71" s="6"/>
      <c r="LVA71" s="6"/>
      <c r="LVB71" s="6"/>
      <c r="LVC71" s="6"/>
      <c r="LVD71" s="6"/>
      <c r="LVE71" s="6"/>
      <c r="LVF71" s="6"/>
      <c r="LVG71" s="6"/>
      <c r="LVH71" s="6"/>
      <c r="LVI71" s="6"/>
      <c r="LVJ71" s="6"/>
      <c r="LVK71" s="6"/>
      <c r="LVL71" s="6"/>
      <c r="LVM71" s="6"/>
      <c r="LVN71" s="6"/>
      <c r="LVO71" s="6"/>
      <c r="LVP71" s="6"/>
      <c r="LVQ71" s="6"/>
      <c r="LVR71" s="6"/>
      <c r="LVS71" s="6"/>
      <c r="LVT71" s="6"/>
      <c r="LVU71" s="6"/>
      <c r="LVV71" s="6"/>
      <c r="LVW71" s="6"/>
      <c r="LVX71" s="6"/>
      <c r="LVY71" s="6"/>
      <c r="LVZ71" s="6"/>
      <c r="LWA71" s="6"/>
      <c r="LWB71" s="6"/>
      <c r="LWC71" s="6"/>
      <c r="LWD71" s="6"/>
      <c r="LWE71" s="6"/>
      <c r="LWF71" s="6"/>
      <c r="LWG71" s="6"/>
      <c r="LWH71" s="6"/>
      <c r="LWI71" s="6"/>
      <c r="LWJ71" s="6"/>
      <c r="LWK71" s="6"/>
      <c r="LWL71" s="6"/>
      <c r="LWM71" s="6"/>
      <c r="LWN71" s="6"/>
      <c r="LWO71" s="6"/>
      <c r="LWP71" s="6"/>
      <c r="LWQ71" s="6"/>
      <c r="LWR71" s="6"/>
      <c r="LWS71" s="6"/>
      <c r="LWT71" s="6"/>
      <c r="LWU71" s="6"/>
      <c r="LWV71" s="6"/>
      <c r="LWW71" s="6"/>
      <c r="LWX71" s="6"/>
      <c r="LWY71" s="6"/>
      <c r="LWZ71" s="6"/>
      <c r="LXA71" s="6"/>
      <c r="LXB71" s="6"/>
      <c r="LXC71" s="6"/>
      <c r="LXD71" s="6"/>
      <c r="LXE71" s="6"/>
      <c r="LXF71" s="6"/>
      <c r="LXG71" s="6"/>
      <c r="LXH71" s="6"/>
      <c r="LXI71" s="6"/>
      <c r="LXJ71" s="6"/>
      <c r="LXK71" s="6"/>
      <c r="LXL71" s="6"/>
      <c r="LXM71" s="6"/>
      <c r="LXN71" s="6"/>
      <c r="LXO71" s="6"/>
      <c r="LXP71" s="6"/>
      <c r="LXQ71" s="6"/>
      <c r="LXR71" s="6"/>
      <c r="LXS71" s="6"/>
      <c r="LXT71" s="6"/>
      <c r="LXU71" s="6"/>
      <c r="LXV71" s="6"/>
      <c r="LXW71" s="6"/>
      <c r="LXX71" s="6"/>
      <c r="LXY71" s="6"/>
      <c r="LXZ71" s="6"/>
      <c r="LYA71" s="6"/>
      <c r="LYB71" s="6"/>
      <c r="LYC71" s="6"/>
      <c r="LYD71" s="6"/>
      <c r="LYE71" s="6"/>
      <c r="LYF71" s="6"/>
      <c r="LYG71" s="6"/>
      <c r="LYH71" s="6"/>
      <c r="LYI71" s="6"/>
      <c r="LYJ71" s="6"/>
      <c r="LYK71" s="6"/>
      <c r="LYL71" s="6"/>
      <c r="LYM71" s="6"/>
      <c r="LYN71" s="6"/>
      <c r="LYO71" s="6"/>
      <c r="LYP71" s="6"/>
      <c r="LYQ71" s="6"/>
      <c r="LYR71" s="6"/>
      <c r="LYS71" s="6"/>
      <c r="LYT71" s="6"/>
      <c r="LYU71" s="6"/>
      <c r="LYV71" s="6"/>
      <c r="LYW71" s="6"/>
      <c r="LYX71" s="6"/>
      <c r="LYY71" s="6"/>
      <c r="LYZ71" s="6"/>
      <c r="LZA71" s="6"/>
      <c r="LZB71" s="6"/>
      <c r="LZC71" s="6"/>
      <c r="LZD71" s="6"/>
      <c r="LZE71" s="6"/>
      <c r="LZF71" s="6"/>
      <c r="LZG71" s="6"/>
      <c r="LZH71" s="6"/>
      <c r="LZI71" s="6"/>
      <c r="LZJ71" s="6"/>
      <c r="LZK71" s="6"/>
      <c r="LZL71" s="6"/>
      <c r="LZM71" s="6"/>
      <c r="LZN71" s="6"/>
      <c r="LZO71" s="6"/>
      <c r="LZP71" s="6"/>
      <c r="LZQ71" s="6"/>
      <c r="LZR71" s="6"/>
      <c r="LZS71" s="6"/>
      <c r="LZT71" s="6"/>
      <c r="LZU71" s="6"/>
      <c r="LZV71" s="6"/>
      <c r="LZW71" s="6"/>
      <c r="LZX71" s="6"/>
      <c r="LZY71" s="6"/>
      <c r="LZZ71" s="6"/>
      <c r="MAA71" s="6"/>
      <c r="MAB71" s="6"/>
      <c r="MAC71" s="6"/>
      <c r="MAD71" s="6"/>
      <c r="MAE71" s="6"/>
      <c r="MAF71" s="6"/>
      <c r="MAG71" s="6"/>
      <c r="MAH71" s="6"/>
      <c r="MAI71" s="6"/>
      <c r="MAJ71" s="6"/>
      <c r="MAK71" s="6"/>
      <c r="MAL71" s="6"/>
      <c r="MAM71" s="6"/>
      <c r="MAN71" s="6"/>
      <c r="MAO71" s="6"/>
      <c r="MAP71" s="6"/>
      <c r="MAQ71" s="6"/>
      <c r="MAR71" s="6"/>
      <c r="MAS71" s="6"/>
      <c r="MAT71" s="6"/>
      <c r="MAU71" s="6"/>
      <c r="MAV71" s="6"/>
      <c r="MAW71" s="6"/>
      <c r="MAX71" s="6"/>
      <c r="MAY71" s="6"/>
      <c r="MAZ71" s="6"/>
      <c r="MBA71" s="6"/>
      <c r="MBB71" s="6"/>
      <c r="MBC71" s="6"/>
      <c r="MBD71" s="6"/>
      <c r="MBE71" s="6"/>
      <c r="MBF71" s="6"/>
      <c r="MBG71" s="6"/>
      <c r="MBH71" s="6"/>
      <c r="MBI71" s="6"/>
      <c r="MBJ71" s="6"/>
      <c r="MBK71" s="6"/>
      <c r="MBL71" s="6"/>
      <c r="MBM71" s="6"/>
      <c r="MBN71" s="6"/>
      <c r="MBO71" s="6"/>
      <c r="MBP71" s="6"/>
      <c r="MBQ71" s="6"/>
      <c r="MBR71" s="6"/>
      <c r="MBS71" s="6"/>
      <c r="MBT71" s="6"/>
      <c r="MBU71" s="6"/>
      <c r="MBV71" s="6"/>
      <c r="MBW71" s="6"/>
      <c r="MBX71" s="6"/>
      <c r="MBY71" s="6"/>
      <c r="MBZ71" s="6"/>
      <c r="MCA71" s="6"/>
      <c r="MCB71" s="6"/>
      <c r="MCC71" s="6"/>
      <c r="MCD71" s="6"/>
      <c r="MCE71" s="6"/>
      <c r="MCF71" s="6"/>
      <c r="MCG71" s="6"/>
      <c r="MCH71" s="6"/>
      <c r="MCI71" s="6"/>
      <c r="MCJ71" s="6"/>
      <c r="MCK71" s="6"/>
      <c r="MCL71" s="6"/>
      <c r="MCM71" s="6"/>
      <c r="MCN71" s="6"/>
      <c r="MCO71" s="6"/>
      <c r="MCP71" s="6"/>
      <c r="MCQ71" s="6"/>
      <c r="MCR71" s="6"/>
      <c r="MCS71" s="6"/>
      <c r="MCT71" s="6"/>
      <c r="MCU71" s="6"/>
      <c r="MCV71" s="6"/>
      <c r="MCW71" s="6"/>
      <c r="MCX71" s="6"/>
      <c r="MCY71" s="6"/>
      <c r="MCZ71" s="6"/>
      <c r="MDA71" s="6"/>
      <c r="MDB71" s="6"/>
      <c r="MDC71" s="6"/>
      <c r="MDD71" s="6"/>
      <c r="MDE71" s="6"/>
      <c r="MDF71" s="6"/>
      <c r="MDG71" s="6"/>
      <c r="MDH71" s="6"/>
      <c r="MDI71" s="6"/>
      <c r="MDJ71" s="6"/>
      <c r="MDK71" s="6"/>
      <c r="MDL71" s="6"/>
      <c r="MDM71" s="6"/>
      <c r="MDN71" s="6"/>
      <c r="MDO71" s="6"/>
      <c r="MDP71" s="6"/>
      <c r="MDQ71" s="6"/>
      <c r="MDR71" s="6"/>
      <c r="MDS71" s="6"/>
      <c r="MDT71" s="6"/>
      <c r="MDU71" s="6"/>
      <c r="MDV71" s="6"/>
      <c r="MDW71" s="6"/>
      <c r="MDX71" s="6"/>
      <c r="MDY71" s="6"/>
      <c r="MDZ71" s="6"/>
      <c r="MEA71" s="6"/>
      <c r="MEB71" s="6"/>
      <c r="MEC71" s="6"/>
      <c r="MED71" s="6"/>
      <c r="MEE71" s="6"/>
      <c r="MEF71" s="6"/>
      <c r="MEG71" s="6"/>
      <c r="MEH71" s="6"/>
      <c r="MEI71" s="6"/>
      <c r="MEJ71" s="6"/>
      <c r="MEK71" s="6"/>
      <c r="MEL71" s="6"/>
      <c r="MEM71" s="6"/>
      <c r="MEN71" s="6"/>
      <c r="MEO71" s="6"/>
      <c r="MEP71" s="6"/>
      <c r="MEQ71" s="6"/>
      <c r="MER71" s="6"/>
      <c r="MES71" s="6"/>
      <c r="MET71" s="6"/>
      <c r="MEU71" s="6"/>
      <c r="MEV71" s="6"/>
      <c r="MEW71" s="6"/>
      <c r="MEX71" s="6"/>
      <c r="MEY71" s="6"/>
      <c r="MEZ71" s="6"/>
      <c r="MFA71" s="6"/>
      <c r="MFB71" s="6"/>
      <c r="MFC71" s="6"/>
      <c r="MFD71" s="6"/>
      <c r="MFE71" s="6"/>
      <c r="MFF71" s="6"/>
      <c r="MFG71" s="6"/>
      <c r="MFH71" s="6"/>
      <c r="MFI71" s="6"/>
      <c r="MFJ71" s="6"/>
      <c r="MFK71" s="6"/>
      <c r="MFL71" s="6"/>
      <c r="MFM71" s="6"/>
      <c r="MFN71" s="6"/>
      <c r="MFO71" s="6"/>
      <c r="MFP71" s="6"/>
      <c r="MFQ71" s="6"/>
      <c r="MFR71" s="6"/>
      <c r="MFS71" s="6"/>
      <c r="MFT71" s="6"/>
      <c r="MFU71" s="6"/>
      <c r="MFV71" s="6"/>
      <c r="MFW71" s="6"/>
      <c r="MFX71" s="6"/>
      <c r="MFY71" s="6"/>
      <c r="MFZ71" s="6"/>
      <c r="MGA71" s="6"/>
      <c r="MGB71" s="6"/>
      <c r="MGC71" s="6"/>
      <c r="MGD71" s="6"/>
      <c r="MGE71" s="6"/>
      <c r="MGF71" s="6"/>
      <c r="MGG71" s="6"/>
      <c r="MGH71" s="6"/>
      <c r="MGI71" s="6"/>
      <c r="MGJ71" s="6"/>
      <c r="MGK71" s="6"/>
      <c r="MGL71" s="6"/>
      <c r="MGM71" s="6"/>
      <c r="MGN71" s="6"/>
      <c r="MGO71" s="6"/>
      <c r="MGP71" s="6"/>
      <c r="MGQ71" s="6"/>
      <c r="MGR71" s="6"/>
      <c r="MGS71" s="6"/>
      <c r="MGT71" s="6"/>
      <c r="MGU71" s="6"/>
      <c r="MGV71" s="6"/>
      <c r="MGW71" s="6"/>
      <c r="MGX71" s="6"/>
      <c r="MGY71" s="6"/>
      <c r="MGZ71" s="6"/>
      <c r="MHA71" s="6"/>
      <c r="MHB71" s="6"/>
      <c r="MHC71" s="6"/>
      <c r="MHD71" s="6"/>
      <c r="MHE71" s="6"/>
      <c r="MHF71" s="6"/>
      <c r="MHG71" s="6"/>
      <c r="MHH71" s="6"/>
      <c r="MHI71" s="6"/>
      <c r="MHJ71" s="6"/>
      <c r="MHK71" s="6"/>
      <c r="MHL71" s="6"/>
      <c r="MHM71" s="6"/>
      <c r="MHN71" s="6"/>
      <c r="MHO71" s="6"/>
      <c r="MHP71" s="6"/>
      <c r="MHQ71" s="6"/>
      <c r="MHR71" s="6"/>
      <c r="MHS71" s="6"/>
      <c r="MHT71" s="6"/>
      <c r="MHU71" s="6"/>
      <c r="MHV71" s="6"/>
      <c r="MHW71" s="6"/>
      <c r="MHX71" s="6"/>
      <c r="MHY71" s="6"/>
      <c r="MHZ71" s="6"/>
      <c r="MIA71" s="6"/>
      <c r="MIB71" s="6"/>
      <c r="MIC71" s="6"/>
      <c r="MID71" s="6"/>
      <c r="MIE71" s="6"/>
      <c r="MIF71" s="6"/>
      <c r="MIG71" s="6"/>
      <c r="MIH71" s="6"/>
      <c r="MII71" s="6"/>
      <c r="MIJ71" s="6"/>
      <c r="MIK71" s="6"/>
      <c r="MIL71" s="6"/>
      <c r="MIM71" s="6"/>
      <c r="MIN71" s="6"/>
      <c r="MIO71" s="6"/>
      <c r="MIP71" s="6"/>
      <c r="MIQ71" s="6"/>
      <c r="MIR71" s="6"/>
      <c r="MIS71" s="6"/>
      <c r="MIT71" s="6"/>
      <c r="MIU71" s="6"/>
      <c r="MIV71" s="6"/>
      <c r="MIW71" s="6"/>
      <c r="MIX71" s="6"/>
      <c r="MIY71" s="6"/>
      <c r="MIZ71" s="6"/>
      <c r="MJA71" s="6"/>
      <c r="MJB71" s="6"/>
      <c r="MJC71" s="6"/>
      <c r="MJD71" s="6"/>
      <c r="MJE71" s="6"/>
      <c r="MJF71" s="6"/>
      <c r="MJG71" s="6"/>
      <c r="MJH71" s="6"/>
      <c r="MJI71" s="6"/>
      <c r="MJJ71" s="6"/>
      <c r="MJK71" s="6"/>
      <c r="MJL71" s="6"/>
      <c r="MJM71" s="6"/>
      <c r="MJN71" s="6"/>
      <c r="MJO71" s="6"/>
      <c r="MJP71" s="6"/>
      <c r="MJQ71" s="6"/>
      <c r="MJR71" s="6"/>
      <c r="MJS71" s="6"/>
      <c r="MJT71" s="6"/>
      <c r="MJU71" s="6"/>
      <c r="MJV71" s="6"/>
      <c r="MJW71" s="6"/>
      <c r="MJX71" s="6"/>
      <c r="MJY71" s="6"/>
      <c r="MJZ71" s="6"/>
      <c r="MKA71" s="6"/>
      <c r="MKB71" s="6"/>
      <c r="MKC71" s="6"/>
      <c r="MKD71" s="6"/>
      <c r="MKE71" s="6"/>
      <c r="MKF71" s="6"/>
      <c r="MKG71" s="6"/>
      <c r="MKH71" s="6"/>
      <c r="MKI71" s="6"/>
      <c r="MKJ71" s="6"/>
      <c r="MKK71" s="6"/>
      <c r="MKL71" s="6"/>
      <c r="MKM71" s="6"/>
      <c r="MKN71" s="6"/>
      <c r="MKO71" s="6"/>
      <c r="MKP71" s="6"/>
      <c r="MKQ71" s="6"/>
      <c r="MKR71" s="6"/>
      <c r="MKS71" s="6"/>
      <c r="MKT71" s="6"/>
      <c r="MKU71" s="6"/>
      <c r="MKV71" s="6"/>
      <c r="MKW71" s="6"/>
      <c r="MKX71" s="6"/>
      <c r="MKY71" s="6"/>
      <c r="MKZ71" s="6"/>
      <c r="MLA71" s="6"/>
      <c r="MLB71" s="6"/>
      <c r="MLC71" s="6"/>
      <c r="MLD71" s="6"/>
      <c r="MLE71" s="6"/>
      <c r="MLF71" s="6"/>
      <c r="MLG71" s="6"/>
      <c r="MLH71" s="6"/>
      <c r="MLI71" s="6"/>
      <c r="MLJ71" s="6"/>
      <c r="MLK71" s="6"/>
      <c r="MLL71" s="6"/>
      <c r="MLM71" s="6"/>
      <c r="MLN71" s="6"/>
      <c r="MLO71" s="6"/>
      <c r="MLP71" s="6"/>
      <c r="MLQ71" s="6"/>
      <c r="MLR71" s="6"/>
      <c r="MLS71" s="6"/>
      <c r="MLT71" s="6"/>
      <c r="MLU71" s="6"/>
      <c r="MLV71" s="6"/>
      <c r="MLW71" s="6"/>
      <c r="MLX71" s="6"/>
      <c r="MLY71" s="6"/>
      <c r="MLZ71" s="6"/>
      <c r="MMA71" s="6"/>
      <c r="MMB71" s="6"/>
      <c r="MMC71" s="6"/>
      <c r="MMD71" s="6"/>
      <c r="MME71" s="6"/>
      <c r="MMF71" s="6"/>
      <c r="MMG71" s="6"/>
      <c r="MMH71" s="6"/>
      <c r="MMI71" s="6"/>
      <c r="MMJ71" s="6"/>
      <c r="MMK71" s="6"/>
      <c r="MML71" s="6"/>
      <c r="MMM71" s="6"/>
      <c r="MMN71" s="6"/>
      <c r="MMO71" s="6"/>
      <c r="MMP71" s="6"/>
      <c r="MMQ71" s="6"/>
      <c r="MMR71" s="6"/>
      <c r="MMS71" s="6"/>
      <c r="MMT71" s="6"/>
      <c r="MMU71" s="6"/>
      <c r="MMV71" s="6"/>
      <c r="MMW71" s="6"/>
      <c r="MMX71" s="6"/>
      <c r="MMY71" s="6"/>
      <c r="MMZ71" s="6"/>
      <c r="MNA71" s="6"/>
      <c r="MNB71" s="6"/>
      <c r="MNC71" s="6"/>
      <c r="MND71" s="6"/>
      <c r="MNE71" s="6"/>
      <c r="MNF71" s="6"/>
      <c r="MNG71" s="6"/>
      <c r="MNH71" s="6"/>
      <c r="MNI71" s="6"/>
      <c r="MNJ71" s="6"/>
      <c r="MNK71" s="6"/>
      <c r="MNL71" s="6"/>
      <c r="MNM71" s="6"/>
      <c r="MNN71" s="6"/>
      <c r="MNO71" s="6"/>
      <c r="MNP71" s="6"/>
      <c r="MNQ71" s="6"/>
      <c r="MNR71" s="6"/>
      <c r="MNS71" s="6"/>
      <c r="MNT71" s="6"/>
      <c r="MNU71" s="6"/>
      <c r="MNV71" s="6"/>
      <c r="MNW71" s="6"/>
      <c r="MNX71" s="6"/>
      <c r="MNY71" s="6"/>
      <c r="MNZ71" s="6"/>
      <c r="MOA71" s="6"/>
      <c r="MOB71" s="6"/>
      <c r="MOC71" s="6"/>
      <c r="MOD71" s="6"/>
      <c r="MOE71" s="6"/>
      <c r="MOF71" s="6"/>
      <c r="MOG71" s="6"/>
      <c r="MOH71" s="6"/>
      <c r="MOI71" s="6"/>
      <c r="MOJ71" s="6"/>
      <c r="MOK71" s="6"/>
      <c r="MOL71" s="6"/>
      <c r="MOM71" s="6"/>
      <c r="MON71" s="6"/>
      <c r="MOO71" s="6"/>
      <c r="MOP71" s="6"/>
      <c r="MOQ71" s="6"/>
      <c r="MOR71" s="6"/>
      <c r="MOS71" s="6"/>
      <c r="MOT71" s="6"/>
      <c r="MOU71" s="6"/>
      <c r="MOV71" s="6"/>
      <c r="MOW71" s="6"/>
      <c r="MOX71" s="6"/>
      <c r="MOY71" s="6"/>
      <c r="MOZ71" s="6"/>
      <c r="MPA71" s="6"/>
      <c r="MPB71" s="6"/>
      <c r="MPC71" s="6"/>
      <c r="MPD71" s="6"/>
      <c r="MPE71" s="6"/>
      <c r="MPF71" s="6"/>
      <c r="MPG71" s="6"/>
      <c r="MPH71" s="6"/>
      <c r="MPI71" s="6"/>
      <c r="MPJ71" s="6"/>
      <c r="MPK71" s="6"/>
      <c r="MPL71" s="6"/>
      <c r="MPM71" s="6"/>
      <c r="MPN71" s="6"/>
      <c r="MPO71" s="6"/>
      <c r="MPP71" s="6"/>
      <c r="MPQ71" s="6"/>
      <c r="MPR71" s="6"/>
      <c r="MPS71" s="6"/>
      <c r="MPT71" s="6"/>
      <c r="MPU71" s="6"/>
      <c r="MPV71" s="6"/>
      <c r="MPW71" s="6"/>
      <c r="MPX71" s="6"/>
      <c r="MPY71" s="6"/>
      <c r="MPZ71" s="6"/>
      <c r="MQA71" s="6"/>
      <c r="MQB71" s="6"/>
      <c r="MQC71" s="6"/>
      <c r="MQD71" s="6"/>
      <c r="MQE71" s="6"/>
      <c r="MQF71" s="6"/>
      <c r="MQG71" s="6"/>
      <c r="MQH71" s="6"/>
      <c r="MQI71" s="6"/>
      <c r="MQJ71" s="6"/>
      <c r="MQK71" s="6"/>
      <c r="MQL71" s="6"/>
      <c r="MQM71" s="6"/>
      <c r="MQN71" s="6"/>
      <c r="MQO71" s="6"/>
      <c r="MQP71" s="6"/>
      <c r="MQQ71" s="6"/>
      <c r="MQR71" s="6"/>
      <c r="MQS71" s="6"/>
      <c r="MQT71" s="6"/>
      <c r="MQU71" s="6"/>
      <c r="MQV71" s="6"/>
      <c r="MQW71" s="6"/>
      <c r="MQX71" s="6"/>
      <c r="MQY71" s="6"/>
      <c r="MQZ71" s="6"/>
      <c r="MRA71" s="6"/>
      <c r="MRB71" s="6"/>
      <c r="MRC71" s="6"/>
      <c r="MRD71" s="6"/>
      <c r="MRE71" s="6"/>
      <c r="MRF71" s="6"/>
      <c r="MRG71" s="6"/>
      <c r="MRH71" s="6"/>
      <c r="MRI71" s="6"/>
      <c r="MRJ71" s="6"/>
      <c r="MRK71" s="6"/>
      <c r="MRL71" s="6"/>
      <c r="MRM71" s="6"/>
      <c r="MRN71" s="6"/>
      <c r="MRO71" s="6"/>
      <c r="MRP71" s="6"/>
      <c r="MRQ71" s="6"/>
      <c r="MRR71" s="6"/>
      <c r="MRS71" s="6"/>
      <c r="MRT71" s="6"/>
      <c r="MRU71" s="6"/>
      <c r="MRV71" s="6"/>
      <c r="MRW71" s="6"/>
      <c r="MRX71" s="6"/>
      <c r="MRY71" s="6"/>
      <c r="MRZ71" s="6"/>
      <c r="MSA71" s="6"/>
      <c r="MSB71" s="6"/>
      <c r="MSC71" s="6"/>
      <c r="MSD71" s="6"/>
      <c r="MSE71" s="6"/>
      <c r="MSF71" s="6"/>
      <c r="MSG71" s="6"/>
      <c r="MSH71" s="6"/>
      <c r="MSI71" s="6"/>
      <c r="MSJ71" s="6"/>
      <c r="MSK71" s="6"/>
      <c r="MSL71" s="6"/>
      <c r="MSM71" s="6"/>
      <c r="MSN71" s="6"/>
      <c r="MSO71" s="6"/>
      <c r="MSP71" s="6"/>
      <c r="MSQ71" s="6"/>
      <c r="MSR71" s="6"/>
      <c r="MSS71" s="6"/>
      <c r="MST71" s="6"/>
      <c r="MSU71" s="6"/>
      <c r="MSV71" s="6"/>
      <c r="MSW71" s="6"/>
      <c r="MSX71" s="6"/>
      <c r="MSY71" s="6"/>
      <c r="MSZ71" s="6"/>
      <c r="MTA71" s="6"/>
      <c r="MTB71" s="6"/>
      <c r="MTC71" s="6"/>
      <c r="MTD71" s="6"/>
      <c r="MTE71" s="6"/>
      <c r="MTF71" s="6"/>
      <c r="MTG71" s="6"/>
      <c r="MTH71" s="6"/>
      <c r="MTI71" s="6"/>
      <c r="MTJ71" s="6"/>
      <c r="MTK71" s="6"/>
      <c r="MTL71" s="6"/>
      <c r="MTM71" s="6"/>
      <c r="MTN71" s="6"/>
      <c r="MTO71" s="6"/>
      <c r="MTP71" s="6"/>
      <c r="MTQ71" s="6"/>
      <c r="MTR71" s="6"/>
      <c r="MTS71" s="6"/>
      <c r="MTT71" s="6"/>
      <c r="MTU71" s="6"/>
      <c r="MTV71" s="6"/>
      <c r="MTW71" s="6"/>
      <c r="MTX71" s="6"/>
      <c r="MTY71" s="6"/>
      <c r="MTZ71" s="6"/>
      <c r="MUA71" s="6"/>
      <c r="MUB71" s="6"/>
      <c r="MUC71" s="6"/>
      <c r="MUD71" s="6"/>
      <c r="MUE71" s="6"/>
      <c r="MUF71" s="6"/>
      <c r="MUG71" s="6"/>
      <c r="MUH71" s="6"/>
      <c r="MUI71" s="6"/>
      <c r="MUJ71" s="6"/>
      <c r="MUK71" s="6"/>
      <c r="MUL71" s="6"/>
      <c r="MUM71" s="6"/>
      <c r="MUN71" s="6"/>
      <c r="MUO71" s="6"/>
      <c r="MUP71" s="6"/>
      <c r="MUQ71" s="6"/>
      <c r="MUR71" s="6"/>
      <c r="MUS71" s="6"/>
      <c r="MUT71" s="6"/>
      <c r="MUU71" s="6"/>
      <c r="MUV71" s="6"/>
      <c r="MUW71" s="6"/>
      <c r="MUX71" s="6"/>
      <c r="MUY71" s="6"/>
      <c r="MUZ71" s="6"/>
      <c r="MVA71" s="6"/>
      <c r="MVB71" s="6"/>
      <c r="MVC71" s="6"/>
      <c r="MVD71" s="6"/>
      <c r="MVE71" s="6"/>
      <c r="MVF71" s="6"/>
      <c r="MVG71" s="6"/>
      <c r="MVH71" s="6"/>
      <c r="MVI71" s="6"/>
      <c r="MVJ71" s="6"/>
      <c r="MVK71" s="6"/>
      <c r="MVL71" s="6"/>
      <c r="MVM71" s="6"/>
      <c r="MVN71" s="6"/>
      <c r="MVO71" s="6"/>
      <c r="MVP71" s="6"/>
      <c r="MVQ71" s="6"/>
      <c r="MVR71" s="6"/>
      <c r="MVS71" s="6"/>
      <c r="MVT71" s="6"/>
      <c r="MVU71" s="6"/>
      <c r="MVV71" s="6"/>
      <c r="MVW71" s="6"/>
      <c r="MVX71" s="6"/>
      <c r="MVY71" s="6"/>
      <c r="MVZ71" s="6"/>
      <c r="MWA71" s="6"/>
      <c r="MWB71" s="6"/>
      <c r="MWC71" s="6"/>
      <c r="MWD71" s="6"/>
      <c r="MWE71" s="6"/>
      <c r="MWF71" s="6"/>
      <c r="MWG71" s="6"/>
      <c r="MWH71" s="6"/>
      <c r="MWI71" s="6"/>
      <c r="MWJ71" s="6"/>
      <c r="MWK71" s="6"/>
      <c r="MWL71" s="6"/>
      <c r="MWM71" s="6"/>
      <c r="MWN71" s="6"/>
      <c r="MWO71" s="6"/>
      <c r="MWP71" s="6"/>
      <c r="MWQ71" s="6"/>
      <c r="MWR71" s="6"/>
      <c r="MWS71" s="6"/>
      <c r="MWT71" s="6"/>
      <c r="MWU71" s="6"/>
      <c r="MWV71" s="6"/>
      <c r="MWW71" s="6"/>
      <c r="MWX71" s="6"/>
      <c r="MWY71" s="6"/>
      <c r="MWZ71" s="6"/>
      <c r="MXA71" s="6"/>
      <c r="MXB71" s="6"/>
      <c r="MXC71" s="6"/>
      <c r="MXD71" s="6"/>
      <c r="MXE71" s="6"/>
      <c r="MXF71" s="6"/>
      <c r="MXG71" s="6"/>
      <c r="MXH71" s="6"/>
      <c r="MXI71" s="6"/>
      <c r="MXJ71" s="6"/>
      <c r="MXK71" s="6"/>
      <c r="MXL71" s="6"/>
      <c r="MXM71" s="6"/>
      <c r="MXN71" s="6"/>
      <c r="MXO71" s="6"/>
      <c r="MXP71" s="6"/>
      <c r="MXQ71" s="6"/>
      <c r="MXR71" s="6"/>
      <c r="MXS71" s="6"/>
      <c r="MXT71" s="6"/>
      <c r="MXU71" s="6"/>
      <c r="MXV71" s="6"/>
      <c r="MXW71" s="6"/>
      <c r="MXX71" s="6"/>
      <c r="MXY71" s="6"/>
      <c r="MXZ71" s="6"/>
      <c r="MYA71" s="6"/>
      <c r="MYB71" s="6"/>
      <c r="MYC71" s="6"/>
      <c r="MYD71" s="6"/>
      <c r="MYE71" s="6"/>
      <c r="MYF71" s="6"/>
      <c r="MYG71" s="6"/>
      <c r="MYH71" s="6"/>
      <c r="MYI71" s="6"/>
      <c r="MYJ71" s="6"/>
      <c r="MYK71" s="6"/>
      <c r="MYL71" s="6"/>
      <c r="MYM71" s="6"/>
      <c r="MYN71" s="6"/>
      <c r="MYO71" s="6"/>
      <c r="MYP71" s="6"/>
      <c r="MYQ71" s="6"/>
      <c r="MYR71" s="6"/>
      <c r="MYS71" s="6"/>
      <c r="MYT71" s="6"/>
      <c r="MYU71" s="6"/>
      <c r="MYV71" s="6"/>
      <c r="MYW71" s="6"/>
      <c r="MYX71" s="6"/>
      <c r="MYY71" s="6"/>
      <c r="MYZ71" s="6"/>
      <c r="MZA71" s="6"/>
      <c r="MZB71" s="6"/>
      <c r="MZC71" s="6"/>
      <c r="MZD71" s="6"/>
      <c r="MZE71" s="6"/>
      <c r="MZF71" s="6"/>
      <c r="MZG71" s="6"/>
      <c r="MZH71" s="6"/>
      <c r="MZI71" s="6"/>
      <c r="MZJ71" s="6"/>
      <c r="MZK71" s="6"/>
      <c r="MZL71" s="6"/>
      <c r="MZM71" s="6"/>
      <c r="MZN71" s="6"/>
      <c r="MZO71" s="6"/>
      <c r="MZP71" s="6"/>
      <c r="MZQ71" s="6"/>
      <c r="MZR71" s="6"/>
      <c r="MZS71" s="6"/>
      <c r="MZT71" s="6"/>
      <c r="MZU71" s="6"/>
      <c r="MZV71" s="6"/>
      <c r="MZW71" s="6"/>
      <c r="MZX71" s="6"/>
      <c r="MZY71" s="6"/>
      <c r="MZZ71" s="6"/>
      <c r="NAA71" s="6"/>
      <c r="NAB71" s="6"/>
      <c r="NAC71" s="6"/>
      <c r="NAD71" s="6"/>
      <c r="NAE71" s="6"/>
      <c r="NAF71" s="6"/>
      <c r="NAG71" s="6"/>
      <c r="NAH71" s="6"/>
      <c r="NAI71" s="6"/>
      <c r="NAJ71" s="6"/>
      <c r="NAK71" s="6"/>
      <c r="NAL71" s="6"/>
      <c r="NAM71" s="6"/>
      <c r="NAN71" s="6"/>
      <c r="NAO71" s="6"/>
      <c r="NAP71" s="6"/>
      <c r="NAQ71" s="6"/>
      <c r="NAR71" s="6"/>
      <c r="NAS71" s="6"/>
      <c r="NAT71" s="6"/>
      <c r="NAU71" s="6"/>
      <c r="NAV71" s="6"/>
      <c r="NAW71" s="6"/>
      <c r="NAX71" s="6"/>
      <c r="NAY71" s="6"/>
      <c r="NAZ71" s="6"/>
      <c r="NBA71" s="6"/>
      <c r="NBB71" s="6"/>
      <c r="NBC71" s="6"/>
      <c r="NBD71" s="6"/>
      <c r="NBE71" s="6"/>
      <c r="NBF71" s="6"/>
      <c r="NBG71" s="6"/>
      <c r="NBH71" s="6"/>
      <c r="NBI71" s="6"/>
      <c r="NBJ71" s="6"/>
      <c r="NBK71" s="6"/>
      <c r="NBL71" s="6"/>
      <c r="NBM71" s="6"/>
      <c r="NBN71" s="6"/>
      <c r="NBO71" s="6"/>
      <c r="NBP71" s="6"/>
      <c r="NBQ71" s="6"/>
      <c r="NBR71" s="6"/>
      <c r="NBS71" s="6"/>
      <c r="NBT71" s="6"/>
      <c r="NBU71" s="6"/>
      <c r="NBV71" s="6"/>
      <c r="NBW71" s="6"/>
      <c r="NBX71" s="6"/>
      <c r="NBY71" s="6"/>
      <c r="NBZ71" s="6"/>
      <c r="NCA71" s="6"/>
      <c r="NCB71" s="6"/>
      <c r="NCC71" s="6"/>
      <c r="NCD71" s="6"/>
      <c r="NCE71" s="6"/>
      <c r="NCF71" s="6"/>
      <c r="NCG71" s="6"/>
      <c r="NCH71" s="6"/>
      <c r="NCI71" s="6"/>
      <c r="NCJ71" s="6"/>
      <c r="NCK71" s="6"/>
      <c r="NCL71" s="6"/>
      <c r="NCM71" s="6"/>
      <c r="NCN71" s="6"/>
      <c r="NCO71" s="6"/>
      <c r="NCP71" s="6"/>
      <c r="NCQ71" s="6"/>
      <c r="NCR71" s="6"/>
      <c r="NCS71" s="6"/>
      <c r="NCT71" s="6"/>
      <c r="NCU71" s="6"/>
      <c r="NCV71" s="6"/>
      <c r="NCW71" s="6"/>
      <c r="NCX71" s="6"/>
      <c r="NCY71" s="6"/>
      <c r="NCZ71" s="6"/>
      <c r="NDA71" s="6"/>
      <c r="NDB71" s="6"/>
      <c r="NDC71" s="6"/>
      <c r="NDD71" s="6"/>
      <c r="NDE71" s="6"/>
      <c r="NDF71" s="6"/>
      <c r="NDG71" s="6"/>
      <c r="NDH71" s="6"/>
      <c r="NDI71" s="6"/>
      <c r="NDJ71" s="6"/>
      <c r="NDK71" s="6"/>
      <c r="NDL71" s="6"/>
      <c r="NDM71" s="6"/>
      <c r="NDN71" s="6"/>
      <c r="NDO71" s="6"/>
      <c r="NDP71" s="6"/>
      <c r="NDQ71" s="6"/>
      <c r="NDR71" s="6"/>
      <c r="NDS71" s="6"/>
      <c r="NDT71" s="6"/>
      <c r="NDU71" s="6"/>
      <c r="NDV71" s="6"/>
      <c r="NDW71" s="6"/>
      <c r="NDX71" s="6"/>
      <c r="NDY71" s="6"/>
      <c r="NDZ71" s="6"/>
      <c r="NEA71" s="6"/>
      <c r="NEB71" s="6"/>
      <c r="NEC71" s="6"/>
      <c r="NED71" s="6"/>
      <c r="NEE71" s="6"/>
      <c r="NEF71" s="6"/>
      <c r="NEG71" s="6"/>
      <c r="NEH71" s="6"/>
      <c r="NEI71" s="6"/>
      <c r="NEJ71" s="6"/>
      <c r="NEK71" s="6"/>
      <c r="NEL71" s="6"/>
      <c r="NEM71" s="6"/>
      <c r="NEN71" s="6"/>
      <c r="NEO71" s="6"/>
      <c r="NEP71" s="6"/>
      <c r="NEQ71" s="6"/>
      <c r="NER71" s="6"/>
      <c r="NES71" s="6"/>
      <c r="NET71" s="6"/>
      <c r="NEU71" s="6"/>
      <c r="NEV71" s="6"/>
      <c r="NEW71" s="6"/>
      <c r="NEX71" s="6"/>
      <c r="NEY71" s="6"/>
      <c r="NEZ71" s="6"/>
      <c r="NFA71" s="6"/>
      <c r="NFB71" s="6"/>
      <c r="NFC71" s="6"/>
      <c r="NFD71" s="6"/>
      <c r="NFE71" s="6"/>
      <c r="NFF71" s="6"/>
      <c r="NFG71" s="6"/>
      <c r="NFH71" s="6"/>
      <c r="NFI71" s="6"/>
      <c r="NFJ71" s="6"/>
      <c r="NFK71" s="6"/>
      <c r="NFL71" s="6"/>
      <c r="NFM71" s="6"/>
      <c r="NFN71" s="6"/>
      <c r="NFO71" s="6"/>
      <c r="NFP71" s="6"/>
      <c r="NFQ71" s="6"/>
      <c r="NFR71" s="6"/>
      <c r="NFS71" s="6"/>
      <c r="NFT71" s="6"/>
      <c r="NFU71" s="6"/>
      <c r="NFV71" s="6"/>
      <c r="NFW71" s="6"/>
      <c r="NFX71" s="6"/>
      <c r="NFY71" s="6"/>
      <c r="NFZ71" s="6"/>
      <c r="NGA71" s="6"/>
      <c r="NGB71" s="6"/>
      <c r="NGC71" s="6"/>
      <c r="NGD71" s="6"/>
      <c r="NGE71" s="6"/>
      <c r="NGF71" s="6"/>
      <c r="NGG71" s="6"/>
      <c r="NGH71" s="6"/>
      <c r="NGI71" s="6"/>
      <c r="NGJ71" s="6"/>
      <c r="NGK71" s="6"/>
      <c r="NGL71" s="6"/>
      <c r="NGM71" s="6"/>
      <c r="NGN71" s="6"/>
      <c r="NGO71" s="6"/>
      <c r="NGP71" s="6"/>
      <c r="NGQ71" s="6"/>
      <c r="NGR71" s="6"/>
      <c r="NGS71" s="6"/>
      <c r="NGT71" s="6"/>
      <c r="NGU71" s="6"/>
      <c r="NGV71" s="6"/>
      <c r="NGW71" s="6"/>
      <c r="NGX71" s="6"/>
      <c r="NGY71" s="6"/>
      <c r="NGZ71" s="6"/>
      <c r="NHA71" s="6"/>
      <c r="NHB71" s="6"/>
      <c r="NHC71" s="6"/>
      <c r="NHD71" s="6"/>
      <c r="NHE71" s="6"/>
      <c r="NHF71" s="6"/>
      <c r="NHG71" s="6"/>
      <c r="NHH71" s="6"/>
      <c r="NHI71" s="6"/>
      <c r="NHJ71" s="6"/>
      <c r="NHK71" s="6"/>
      <c r="NHL71" s="6"/>
      <c r="NHM71" s="6"/>
      <c r="NHN71" s="6"/>
      <c r="NHO71" s="6"/>
      <c r="NHP71" s="6"/>
      <c r="NHQ71" s="6"/>
      <c r="NHR71" s="6"/>
      <c r="NHS71" s="6"/>
      <c r="NHT71" s="6"/>
      <c r="NHU71" s="6"/>
      <c r="NHV71" s="6"/>
      <c r="NHW71" s="6"/>
      <c r="NHX71" s="6"/>
      <c r="NHY71" s="6"/>
      <c r="NHZ71" s="6"/>
      <c r="NIA71" s="6"/>
      <c r="NIB71" s="6"/>
      <c r="NIC71" s="6"/>
      <c r="NID71" s="6"/>
      <c r="NIE71" s="6"/>
      <c r="NIF71" s="6"/>
      <c r="NIG71" s="6"/>
      <c r="NIH71" s="6"/>
      <c r="NII71" s="6"/>
      <c r="NIJ71" s="6"/>
      <c r="NIK71" s="6"/>
      <c r="NIL71" s="6"/>
      <c r="NIM71" s="6"/>
      <c r="NIN71" s="6"/>
      <c r="NIO71" s="6"/>
      <c r="NIP71" s="6"/>
      <c r="NIQ71" s="6"/>
      <c r="NIR71" s="6"/>
      <c r="NIS71" s="6"/>
      <c r="NIT71" s="6"/>
      <c r="NIU71" s="6"/>
      <c r="NIV71" s="6"/>
      <c r="NIW71" s="6"/>
      <c r="NIX71" s="6"/>
      <c r="NIY71" s="6"/>
      <c r="NIZ71" s="6"/>
      <c r="NJA71" s="6"/>
      <c r="NJB71" s="6"/>
      <c r="NJC71" s="6"/>
      <c r="NJD71" s="6"/>
      <c r="NJE71" s="6"/>
      <c r="NJF71" s="6"/>
      <c r="NJG71" s="6"/>
      <c r="NJH71" s="6"/>
      <c r="NJI71" s="6"/>
      <c r="NJJ71" s="6"/>
      <c r="NJK71" s="6"/>
      <c r="NJL71" s="6"/>
      <c r="NJM71" s="6"/>
      <c r="NJN71" s="6"/>
      <c r="NJO71" s="6"/>
      <c r="NJP71" s="6"/>
      <c r="NJQ71" s="6"/>
      <c r="NJR71" s="6"/>
      <c r="NJS71" s="6"/>
      <c r="NJT71" s="6"/>
      <c r="NJU71" s="6"/>
      <c r="NJV71" s="6"/>
      <c r="NJW71" s="6"/>
      <c r="NJX71" s="6"/>
      <c r="NJY71" s="6"/>
      <c r="NJZ71" s="6"/>
      <c r="NKA71" s="6"/>
      <c r="NKB71" s="6"/>
      <c r="NKC71" s="6"/>
      <c r="NKD71" s="6"/>
      <c r="NKE71" s="6"/>
      <c r="NKF71" s="6"/>
      <c r="NKG71" s="6"/>
      <c r="NKH71" s="6"/>
      <c r="NKI71" s="6"/>
      <c r="NKJ71" s="6"/>
      <c r="NKK71" s="6"/>
      <c r="NKL71" s="6"/>
      <c r="NKM71" s="6"/>
      <c r="NKN71" s="6"/>
      <c r="NKO71" s="6"/>
      <c r="NKP71" s="6"/>
      <c r="NKQ71" s="6"/>
      <c r="NKR71" s="6"/>
      <c r="NKS71" s="6"/>
      <c r="NKT71" s="6"/>
      <c r="NKU71" s="6"/>
      <c r="NKV71" s="6"/>
      <c r="NKW71" s="6"/>
      <c r="NKX71" s="6"/>
      <c r="NKY71" s="6"/>
      <c r="NKZ71" s="6"/>
      <c r="NLA71" s="6"/>
      <c r="NLB71" s="6"/>
      <c r="NLC71" s="6"/>
      <c r="NLD71" s="6"/>
      <c r="NLE71" s="6"/>
      <c r="NLF71" s="6"/>
      <c r="NLG71" s="6"/>
      <c r="NLH71" s="6"/>
      <c r="NLI71" s="6"/>
      <c r="NLJ71" s="6"/>
      <c r="NLK71" s="6"/>
      <c r="NLL71" s="6"/>
      <c r="NLM71" s="6"/>
      <c r="NLN71" s="6"/>
      <c r="NLO71" s="6"/>
      <c r="NLP71" s="6"/>
      <c r="NLQ71" s="6"/>
      <c r="NLR71" s="6"/>
      <c r="NLS71" s="6"/>
      <c r="NLT71" s="6"/>
      <c r="NLU71" s="6"/>
      <c r="NLV71" s="6"/>
      <c r="NLW71" s="6"/>
      <c r="NLX71" s="6"/>
      <c r="NLY71" s="6"/>
      <c r="NLZ71" s="6"/>
      <c r="NMA71" s="6"/>
      <c r="NMB71" s="6"/>
      <c r="NMC71" s="6"/>
      <c r="NMD71" s="6"/>
      <c r="NME71" s="6"/>
      <c r="NMF71" s="6"/>
      <c r="NMG71" s="6"/>
      <c r="NMH71" s="6"/>
      <c r="NMI71" s="6"/>
      <c r="NMJ71" s="6"/>
      <c r="NMK71" s="6"/>
      <c r="NML71" s="6"/>
      <c r="NMM71" s="6"/>
      <c r="NMN71" s="6"/>
      <c r="NMO71" s="6"/>
      <c r="NMP71" s="6"/>
      <c r="NMQ71" s="6"/>
      <c r="NMR71" s="6"/>
      <c r="NMS71" s="6"/>
      <c r="NMT71" s="6"/>
      <c r="NMU71" s="6"/>
      <c r="NMV71" s="6"/>
      <c r="NMW71" s="6"/>
      <c r="NMX71" s="6"/>
      <c r="NMY71" s="6"/>
      <c r="NMZ71" s="6"/>
      <c r="NNA71" s="6"/>
      <c r="NNB71" s="6"/>
      <c r="NNC71" s="6"/>
      <c r="NND71" s="6"/>
      <c r="NNE71" s="6"/>
      <c r="NNF71" s="6"/>
      <c r="NNG71" s="6"/>
      <c r="NNH71" s="6"/>
      <c r="NNI71" s="6"/>
      <c r="NNJ71" s="6"/>
      <c r="NNK71" s="6"/>
      <c r="NNL71" s="6"/>
      <c r="NNM71" s="6"/>
      <c r="NNN71" s="6"/>
      <c r="NNO71" s="6"/>
      <c r="NNP71" s="6"/>
      <c r="NNQ71" s="6"/>
      <c r="NNR71" s="6"/>
      <c r="NNS71" s="6"/>
      <c r="NNT71" s="6"/>
      <c r="NNU71" s="6"/>
      <c r="NNV71" s="6"/>
      <c r="NNW71" s="6"/>
      <c r="NNX71" s="6"/>
      <c r="NNY71" s="6"/>
      <c r="NNZ71" s="6"/>
      <c r="NOA71" s="6"/>
      <c r="NOB71" s="6"/>
      <c r="NOC71" s="6"/>
      <c r="NOD71" s="6"/>
      <c r="NOE71" s="6"/>
      <c r="NOF71" s="6"/>
      <c r="NOG71" s="6"/>
      <c r="NOH71" s="6"/>
      <c r="NOI71" s="6"/>
      <c r="NOJ71" s="6"/>
      <c r="NOK71" s="6"/>
      <c r="NOL71" s="6"/>
      <c r="NOM71" s="6"/>
      <c r="NON71" s="6"/>
      <c r="NOO71" s="6"/>
      <c r="NOP71" s="6"/>
      <c r="NOQ71" s="6"/>
      <c r="NOR71" s="6"/>
      <c r="NOS71" s="6"/>
      <c r="NOT71" s="6"/>
      <c r="NOU71" s="6"/>
      <c r="NOV71" s="6"/>
      <c r="NOW71" s="6"/>
      <c r="NOX71" s="6"/>
      <c r="NOY71" s="6"/>
      <c r="NOZ71" s="6"/>
      <c r="NPA71" s="6"/>
      <c r="NPB71" s="6"/>
      <c r="NPC71" s="6"/>
      <c r="NPD71" s="6"/>
      <c r="NPE71" s="6"/>
      <c r="NPF71" s="6"/>
      <c r="NPG71" s="6"/>
      <c r="NPH71" s="6"/>
      <c r="NPI71" s="6"/>
      <c r="NPJ71" s="6"/>
      <c r="NPK71" s="6"/>
      <c r="NPL71" s="6"/>
      <c r="NPM71" s="6"/>
      <c r="NPN71" s="6"/>
      <c r="NPO71" s="6"/>
      <c r="NPP71" s="6"/>
      <c r="NPQ71" s="6"/>
      <c r="NPR71" s="6"/>
      <c r="NPS71" s="6"/>
      <c r="NPT71" s="6"/>
      <c r="NPU71" s="6"/>
      <c r="NPV71" s="6"/>
      <c r="NPW71" s="6"/>
      <c r="NPX71" s="6"/>
      <c r="NPY71" s="6"/>
      <c r="NPZ71" s="6"/>
      <c r="NQA71" s="6"/>
      <c r="NQB71" s="6"/>
      <c r="NQC71" s="6"/>
      <c r="NQD71" s="6"/>
      <c r="NQE71" s="6"/>
      <c r="NQF71" s="6"/>
      <c r="NQG71" s="6"/>
      <c r="NQH71" s="6"/>
      <c r="NQI71" s="6"/>
      <c r="NQJ71" s="6"/>
      <c r="NQK71" s="6"/>
      <c r="NQL71" s="6"/>
      <c r="NQM71" s="6"/>
      <c r="NQN71" s="6"/>
      <c r="NQO71" s="6"/>
      <c r="NQP71" s="6"/>
      <c r="NQQ71" s="6"/>
      <c r="NQR71" s="6"/>
      <c r="NQS71" s="6"/>
      <c r="NQT71" s="6"/>
      <c r="NQU71" s="6"/>
      <c r="NQV71" s="6"/>
      <c r="NQW71" s="6"/>
      <c r="NQX71" s="6"/>
      <c r="NQY71" s="6"/>
      <c r="NQZ71" s="6"/>
      <c r="NRA71" s="6"/>
      <c r="NRB71" s="6"/>
      <c r="NRC71" s="6"/>
      <c r="NRD71" s="6"/>
      <c r="NRE71" s="6"/>
      <c r="NRF71" s="6"/>
      <c r="NRG71" s="6"/>
      <c r="NRH71" s="6"/>
      <c r="NRI71" s="6"/>
      <c r="NRJ71" s="6"/>
      <c r="NRK71" s="6"/>
      <c r="NRL71" s="6"/>
      <c r="NRM71" s="6"/>
      <c r="NRN71" s="6"/>
      <c r="NRO71" s="6"/>
      <c r="NRP71" s="6"/>
      <c r="NRQ71" s="6"/>
      <c r="NRR71" s="6"/>
      <c r="NRS71" s="6"/>
      <c r="NRT71" s="6"/>
      <c r="NRU71" s="6"/>
      <c r="NRV71" s="6"/>
      <c r="NRW71" s="6"/>
      <c r="NRX71" s="6"/>
      <c r="NRY71" s="6"/>
      <c r="NRZ71" s="6"/>
      <c r="NSA71" s="6"/>
      <c r="NSB71" s="6"/>
      <c r="NSC71" s="6"/>
      <c r="NSD71" s="6"/>
      <c r="NSE71" s="6"/>
      <c r="NSF71" s="6"/>
      <c r="NSG71" s="6"/>
      <c r="NSH71" s="6"/>
      <c r="NSI71" s="6"/>
      <c r="NSJ71" s="6"/>
      <c r="NSK71" s="6"/>
      <c r="NSL71" s="6"/>
      <c r="NSM71" s="6"/>
      <c r="NSN71" s="6"/>
      <c r="NSO71" s="6"/>
      <c r="NSP71" s="6"/>
      <c r="NSQ71" s="6"/>
      <c r="NSR71" s="6"/>
      <c r="NSS71" s="6"/>
      <c r="NST71" s="6"/>
      <c r="NSU71" s="6"/>
      <c r="NSV71" s="6"/>
      <c r="NSW71" s="6"/>
      <c r="NSX71" s="6"/>
      <c r="NSY71" s="6"/>
      <c r="NSZ71" s="6"/>
      <c r="NTA71" s="6"/>
      <c r="NTB71" s="6"/>
      <c r="NTC71" s="6"/>
      <c r="NTD71" s="6"/>
      <c r="NTE71" s="6"/>
      <c r="NTF71" s="6"/>
      <c r="NTG71" s="6"/>
      <c r="NTH71" s="6"/>
      <c r="NTI71" s="6"/>
      <c r="NTJ71" s="6"/>
      <c r="NTK71" s="6"/>
      <c r="NTL71" s="6"/>
      <c r="NTM71" s="6"/>
      <c r="NTN71" s="6"/>
      <c r="NTO71" s="6"/>
      <c r="NTP71" s="6"/>
      <c r="NTQ71" s="6"/>
      <c r="NTR71" s="6"/>
      <c r="NTS71" s="6"/>
      <c r="NTT71" s="6"/>
      <c r="NTU71" s="6"/>
      <c r="NTV71" s="6"/>
      <c r="NTW71" s="6"/>
      <c r="NTX71" s="6"/>
      <c r="NTY71" s="6"/>
      <c r="NTZ71" s="6"/>
      <c r="NUA71" s="6"/>
      <c r="NUB71" s="6"/>
      <c r="NUC71" s="6"/>
      <c r="NUD71" s="6"/>
      <c r="NUE71" s="6"/>
      <c r="NUF71" s="6"/>
      <c r="NUG71" s="6"/>
      <c r="NUH71" s="6"/>
      <c r="NUI71" s="6"/>
      <c r="NUJ71" s="6"/>
      <c r="NUK71" s="6"/>
      <c r="NUL71" s="6"/>
      <c r="NUM71" s="6"/>
      <c r="NUN71" s="6"/>
      <c r="NUO71" s="6"/>
      <c r="NUP71" s="6"/>
      <c r="NUQ71" s="6"/>
      <c r="NUR71" s="6"/>
      <c r="NUS71" s="6"/>
      <c r="NUT71" s="6"/>
      <c r="NUU71" s="6"/>
      <c r="NUV71" s="6"/>
      <c r="NUW71" s="6"/>
      <c r="NUX71" s="6"/>
      <c r="NUY71" s="6"/>
      <c r="NUZ71" s="6"/>
      <c r="NVA71" s="6"/>
      <c r="NVB71" s="6"/>
      <c r="NVC71" s="6"/>
      <c r="NVD71" s="6"/>
      <c r="NVE71" s="6"/>
      <c r="NVF71" s="6"/>
      <c r="NVG71" s="6"/>
      <c r="NVH71" s="6"/>
      <c r="NVI71" s="6"/>
      <c r="NVJ71" s="6"/>
      <c r="NVK71" s="6"/>
      <c r="NVL71" s="6"/>
      <c r="NVM71" s="6"/>
      <c r="NVN71" s="6"/>
      <c r="NVO71" s="6"/>
      <c r="NVP71" s="6"/>
      <c r="NVQ71" s="6"/>
      <c r="NVR71" s="6"/>
      <c r="NVS71" s="6"/>
      <c r="NVT71" s="6"/>
      <c r="NVU71" s="6"/>
      <c r="NVV71" s="6"/>
      <c r="NVW71" s="6"/>
      <c r="NVX71" s="6"/>
      <c r="NVY71" s="6"/>
      <c r="NVZ71" s="6"/>
      <c r="NWA71" s="6"/>
      <c r="NWB71" s="6"/>
      <c r="NWC71" s="6"/>
      <c r="NWD71" s="6"/>
      <c r="NWE71" s="6"/>
      <c r="NWF71" s="6"/>
      <c r="NWG71" s="6"/>
      <c r="NWH71" s="6"/>
      <c r="NWI71" s="6"/>
      <c r="NWJ71" s="6"/>
      <c r="NWK71" s="6"/>
      <c r="NWL71" s="6"/>
      <c r="NWM71" s="6"/>
      <c r="NWN71" s="6"/>
      <c r="NWO71" s="6"/>
      <c r="NWP71" s="6"/>
      <c r="NWQ71" s="6"/>
      <c r="NWR71" s="6"/>
      <c r="NWS71" s="6"/>
      <c r="NWT71" s="6"/>
      <c r="NWU71" s="6"/>
      <c r="NWV71" s="6"/>
      <c r="NWW71" s="6"/>
      <c r="NWX71" s="6"/>
      <c r="NWY71" s="6"/>
      <c r="NWZ71" s="6"/>
      <c r="NXA71" s="6"/>
      <c r="NXB71" s="6"/>
      <c r="NXC71" s="6"/>
      <c r="NXD71" s="6"/>
      <c r="NXE71" s="6"/>
      <c r="NXF71" s="6"/>
      <c r="NXG71" s="6"/>
      <c r="NXH71" s="6"/>
      <c r="NXI71" s="6"/>
      <c r="NXJ71" s="6"/>
      <c r="NXK71" s="6"/>
      <c r="NXL71" s="6"/>
      <c r="NXM71" s="6"/>
      <c r="NXN71" s="6"/>
      <c r="NXO71" s="6"/>
      <c r="NXP71" s="6"/>
      <c r="NXQ71" s="6"/>
      <c r="NXR71" s="6"/>
      <c r="NXS71" s="6"/>
      <c r="NXT71" s="6"/>
      <c r="NXU71" s="6"/>
      <c r="NXV71" s="6"/>
      <c r="NXW71" s="6"/>
      <c r="NXX71" s="6"/>
      <c r="NXY71" s="6"/>
      <c r="NXZ71" s="6"/>
      <c r="NYA71" s="6"/>
      <c r="NYB71" s="6"/>
      <c r="NYC71" s="6"/>
      <c r="NYD71" s="6"/>
      <c r="NYE71" s="6"/>
      <c r="NYF71" s="6"/>
      <c r="NYG71" s="6"/>
      <c r="NYH71" s="6"/>
      <c r="NYI71" s="6"/>
      <c r="NYJ71" s="6"/>
      <c r="NYK71" s="6"/>
      <c r="NYL71" s="6"/>
      <c r="NYM71" s="6"/>
      <c r="NYN71" s="6"/>
      <c r="NYO71" s="6"/>
      <c r="NYP71" s="6"/>
      <c r="NYQ71" s="6"/>
      <c r="NYR71" s="6"/>
      <c r="NYS71" s="6"/>
      <c r="NYT71" s="6"/>
      <c r="NYU71" s="6"/>
      <c r="NYV71" s="6"/>
      <c r="NYW71" s="6"/>
      <c r="NYX71" s="6"/>
      <c r="NYY71" s="6"/>
      <c r="NYZ71" s="6"/>
      <c r="NZA71" s="6"/>
      <c r="NZB71" s="6"/>
      <c r="NZC71" s="6"/>
      <c r="NZD71" s="6"/>
      <c r="NZE71" s="6"/>
      <c r="NZF71" s="6"/>
      <c r="NZG71" s="6"/>
      <c r="NZH71" s="6"/>
      <c r="NZI71" s="6"/>
      <c r="NZJ71" s="6"/>
      <c r="NZK71" s="6"/>
      <c r="NZL71" s="6"/>
      <c r="NZM71" s="6"/>
      <c r="NZN71" s="6"/>
      <c r="NZO71" s="6"/>
      <c r="NZP71" s="6"/>
      <c r="NZQ71" s="6"/>
      <c r="NZR71" s="6"/>
      <c r="NZS71" s="6"/>
      <c r="NZT71" s="6"/>
      <c r="NZU71" s="6"/>
      <c r="NZV71" s="6"/>
      <c r="NZW71" s="6"/>
      <c r="NZX71" s="6"/>
      <c r="NZY71" s="6"/>
      <c r="NZZ71" s="6"/>
      <c r="OAA71" s="6"/>
      <c r="OAB71" s="6"/>
      <c r="OAC71" s="6"/>
      <c r="OAD71" s="6"/>
      <c r="OAE71" s="6"/>
      <c r="OAF71" s="6"/>
      <c r="OAG71" s="6"/>
      <c r="OAH71" s="6"/>
      <c r="OAI71" s="6"/>
      <c r="OAJ71" s="6"/>
      <c r="OAK71" s="6"/>
      <c r="OAL71" s="6"/>
      <c r="OAM71" s="6"/>
      <c r="OAN71" s="6"/>
      <c r="OAO71" s="6"/>
      <c r="OAP71" s="6"/>
      <c r="OAQ71" s="6"/>
      <c r="OAR71" s="6"/>
      <c r="OAS71" s="6"/>
      <c r="OAT71" s="6"/>
      <c r="OAU71" s="6"/>
      <c r="OAV71" s="6"/>
      <c r="OAW71" s="6"/>
      <c r="OAX71" s="6"/>
      <c r="OAY71" s="6"/>
      <c r="OAZ71" s="6"/>
      <c r="OBA71" s="6"/>
      <c r="OBB71" s="6"/>
      <c r="OBC71" s="6"/>
      <c r="OBD71" s="6"/>
      <c r="OBE71" s="6"/>
      <c r="OBF71" s="6"/>
      <c r="OBG71" s="6"/>
      <c r="OBH71" s="6"/>
      <c r="OBI71" s="6"/>
      <c r="OBJ71" s="6"/>
      <c r="OBK71" s="6"/>
      <c r="OBL71" s="6"/>
      <c r="OBM71" s="6"/>
      <c r="OBN71" s="6"/>
      <c r="OBO71" s="6"/>
      <c r="OBP71" s="6"/>
      <c r="OBQ71" s="6"/>
      <c r="OBR71" s="6"/>
      <c r="OBS71" s="6"/>
      <c r="OBT71" s="6"/>
      <c r="OBU71" s="6"/>
      <c r="OBV71" s="6"/>
      <c r="OBW71" s="6"/>
      <c r="OBX71" s="6"/>
      <c r="OBY71" s="6"/>
      <c r="OBZ71" s="6"/>
      <c r="OCA71" s="6"/>
      <c r="OCB71" s="6"/>
      <c r="OCC71" s="6"/>
      <c r="OCD71" s="6"/>
      <c r="OCE71" s="6"/>
      <c r="OCF71" s="6"/>
      <c r="OCG71" s="6"/>
      <c r="OCH71" s="6"/>
      <c r="OCI71" s="6"/>
      <c r="OCJ71" s="6"/>
      <c r="OCK71" s="6"/>
      <c r="OCL71" s="6"/>
      <c r="OCM71" s="6"/>
      <c r="OCN71" s="6"/>
      <c r="OCO71" s="6"/>
      <c r="OCP71" s="6"/>
      <c r="OCQ71" s="6"/>
      <c r="OCR71" s="6"/>
      <c r="OCS71" s="6"/>
      <c r="OCT71" s="6"/>
      <c r="OCU71" s="6"/>
      <c r="OCV71" s="6"/>
      <c r="OCW71" s="6"/>
      <c r="OCX71" s="6"/>
      <c r="OCY71" s="6"/>
      <c r="OCZ71" s="6"/>
      <c r="ODA71" s="6"/>
      <c r="ODB71" s="6"/>
      <c r="ODC71" s="6"/>
      <c r="ODD71" s="6"/>
      <c r="ODE71" s="6"/>
      <c r="ODF71" s="6"/>
      <c r="ODG71" s="6"/>
      <c r="ODH71" s="6"/>
      <c r="ODI71" s="6"/>
      <c r="ODJ71" s="6"/>
      <c r="ODK71" s="6"/>
      <c r="ODL71" s="6"/>
      <c r="ODM71" s="6"/>
      <c r="ODN71" s="6"/>
      <c r="ODO71" s="6"/>
      <c r="ODP71" s="6"/>
      <c r="ODQ71" s="6"/>
      <c r="ODR71" s="6"/>
      <c r="ODS71" s="6"/>
      <c r="ODT71" s="6"/>
      <c r="ODU71" s="6"/>
      <c r="ODV71" s="6"/>
      <c r="ODW71" s="6"/>
      <c r="ODX71" s="6"/>
      <c r="ODY71" s="6"/>
      <c r="ODZ71" s="6"/>
      <c r="OEA71" s="6"/>
      <c r="OEB71" s="6"/>
      <c r="OEC71" s="6"/>
      <c r="OED71" s="6"/>
      <c r="OEE71" s="6"/>
      <c r="OEF71" s="6"/>
      <c r="OEG71" s="6"/>
      <c r="OEH71" s="6"/>
      <c r="OEI71" s="6"/>
      <c r="OEJ71" s="6"/>
      <c r="OEK71" s="6"/>
      <c r="OEL71" s="6"/>
      <c r="OEM71" s="6"/>
      <c r="OEN71" s="6"/>
      <c r="OEO71" s="6"/>
      <c r="OEP71" s="6"/>
      <c r="OEQ71" s="6"/>
      <c r="OER71" s="6"/>
      <c r="OES71" s="6"/>
      <c r="OET71" s="6"/>
      <c r="OEU71" s="6"/>
      <c r="OEV71" s="6"/>
      <c r="OEW71" s="6"/>
      <c r="OEX71" s="6"/>
      <c r="OEY71" s="6"/>
      <c r="OEZ71" s="6"/>
      <c r="OFA71" s="6"/>
      <c r="OFB71" s="6"/>
      <c r="OFC71" s="6"/>
      <c r="OFD71" s="6"/>
      <c r="OFE71" s="6"/>
      <c r="OFF71" s="6"/>
      <c r="OFG71" s="6"/>
      <c r="OFH71" s="6"/>
      <c r="OFI71" s="6"/>
      <c r="OFJ71" s="6"/>
      <c r="OFK71" s="6"/>
      <c r="OFL71" s="6"/>
      <c r="OFM71" s="6"/>
      <c r="OFN71" s="6"/>
      <c r="OFO71" s="6"/>
      <c r="OFP71" s="6"/>
      <c r="OFQ71" s="6"/>
      <c r="OFR71" s="6"/>
      <c r="OFS71" s="6"/>
      <c r="OFT71" s="6"/>
      <c r="OFU71" s="6"/>
      <c r="OFV71" s="6"/>
      <c r="OFW71" s="6"/>
      <c r="OFX71" s="6"/>
      <c r="OFY71" s="6"/>
      <c r="OFZ71" s="6"/>
      <c r="OGA71" s="6"/>
      <c r="OGB71" s="6"/>
      <c r="OGC71" s="6"/>
      <c r="OGD71" s="6"/>
      <c r="OGE71" s="6"/>
      <c r="OGF71" s="6"/>
      <c r="OGG71" s="6"/>
      <c r="OGH71" s="6"/>
      <c r="OGI71" s="6"/>
      <c r="OGJ71" s="6"/>
      <c r="OGK71" s="6"/>
      <c r="OGL71" s="6"/>
      <c r="OGM71" s="6"/>
      <c r="OGN71" s="6"/>
      <c r="OGO71" s="6"/>
      <c r="OGP71" s="6"/>
      <c r="OGQ71" s="6"/>
      <c r="OGR71" s="6"/>
      <c r="OGS71" s="6"/>
      <c r="OGT71" s="6"/>
      <c r="OGU71" s="6"/>
      <c r="OGV71" s="6"/>
      <c r="OGW71" s="6"/>
      <c r="OGX71" s="6"/>
      <c r="OGY71" s="6"/>
      <c r="OGZ71" s="6"/>
      <c r="OHA71" s="6"/>
      <c r="OHB71" s="6"/>
      <c r="OHC71" s="6"/>
      <c r="OHD71" s="6"/>
      <c r="OHE71" s="6"/>
      <c r="OHF71" s="6"/>
      <c r="OHG71" s="6"/>
      <c r="OHH71" s="6"/>
      <c r="OHI71" s="6"/>
      <c r="OHJ71" s="6"/>
      <c r="OHK71" s="6"/>
      <c r="OHL71" s="6"/>
      <c r="OHM71" s="6"/>
      <c r="OHN71" s="6"/>
      <c r="OHO71" s="6"/>
      <c r="OHP71" s="6"/>
      <c r="OHQ71" s="6"/>
      <c r="OHR71" s="6"/>
      <c r="OHS71" s="6"/>
      <c r="OHT71" s="6"/>
      <c r="OHU71" s="6"/>
      <c r="OHV71" s="6"/>
      <c r="OHW71" s="6"/>
      <c r="OHX71" s="6"/>
      <c r="OHY71" s="6"/>
      <c r="OHZ71" s="6"/>
      <c r="OIA71" s="6"/>
      <c r="OIB71" s="6"/>
      <c r="OIC71" s="6"/>
      <c r="OID71" s="6"/>
      <c r="OIE71" s="6"/>
      <c r="OIF71" s="6"/>
      <c r="OIG71" s="6"/>
      <c r="OIH71" s="6"/>
      <c r="OII71" s="6"/>
      <c r="OIJ71" s="6"/>
      <c r="OIK71" s="6"/>
      <c r="OIL71" s="6"/>
      <c r="OIM71" s="6"/>
      <c r="OIN71" s="6"/>
      <c r="OIO71" s="6"/>
      <c r="OIP71" s="6"/>
      <c r="OIQ71" s="6"/>
      <c r="OIR71" s="6"/>
      <c r="OIS71" s="6"/>
      <c r="OIT71" s="6"/>
      <c r="OIU71" s="6"/>
      <c r="OIV71" s="6"/>
      <c r="OIW71" s="6"/>
      <c r="OIX71" s="6"/>
      <c r="OIY71" s="6"/>
      <c r="OIZ71" s="6"/>
      <c r="OJA71" s="6"/>
      <c r="OJB71" s="6"/>
      <c r="OJC71" s="6"/>
      <c r="OJD71" s="6"/>
      <c r="OJE71" s="6"/>
      <c r="OJF71" s="6"/>
      <c r="OJG71" s="6"/>
      <c r="OJH71" s="6"/>
      <c r="OJI71" s="6"/>
      <c r="OJJ71" s="6"/>
      <c r="OJK71" s="6"/>
      <c r="OJL71" s="6"/>
      <c r="OJM71" s="6"/>
      <c r="OJN71" s="6"/>
      <c r="OJO71" s="6"/>
      <c r="OJP71" s="6"/>
      <c r="OJQ71" s="6"/>
      <c r="OJR71" s="6"/>
      <c r="OJS71" s="6"/>
      <c r="OJT71" s="6"/>
      <c r="OJU71" s="6"/>
      <c r="OJV71" s="6"/>
      <c r="OJW71" s="6"/>
      <c r="OJX71" s="6"/>
      <c r="OJY71" s="6"/>
      <c r="OJZ71" s="6"/>
      <c r="OKA71" s="6"/>
      <c r="OKB71" s="6"/>
      <c r="OKC71" s="6"/>
      <c r="OKD71" s="6"/>
      <c r="OKE71" s="6"/>
      <c r="OKF71" s="6"/>
      <c r="OKG71" s="6"/>
      <c r="OKH71" s="6"/>
      <c r="OKI71" s="6"/>
      <c r="OKJ71" s="6"/>
      <c r="OKK71" s="6"/>
      <c r="OKL71" s="6"/>
      <c r="OKM71" s="6"/>
      <c r="OKN71" s="6"/>
      <c r="OKO71" s="6"/>
      <c r="OKP71" s="6"/>
      <c r="OKQ71" s="6"/>
      <c r="OKR71" s="6"/>
      <c r="OKS71" s="6"/>
      <c r="OKT71" s="6"/>
      <c r="OKU71" s="6"/>
      <c r="OKV71" s="6"/>
      <c r="OKW71" s="6"/>
      <c r="OKX71" s="6"/>
      <c r="OKY71" s="6"/>
      <c r="OKZ71" s="6"/>
      <c r="OLA71" s="6"/>
      <c r="OLB71" s="6"/>
      <c r="OLC71" s="6"/>
      <c r="OLD71" s="6"/>
      <c r="OLE71" s="6"/>
      <c r="OLF71" s="6"/>
      <c r="OLG71" s="6"/>
      <c r="OLH71" s="6"/>
      <c r="OLI71" s="6"/>
      <c r="OLJ71" s="6"/>
      <c r="OLK71" s="6"/>
      <c r="OLL71" s="6"/>
      <c r="OLM71" s="6"/>
      <c r="OLN71" s="6"/>
      <c r="OLO71" s="6"/>
      <c r="OLP71" s="6"/>
      <c r="OLQ71" s="6"/>
      <c r="OLR71" s="6"/>
      <c r="OLS71" s="6"/>
      <c r="OLT71" s="6"/>
      <c r="OLU71" s="6"/>
      <c r="OLV71" s="6"/>
      <c r="OLW71" s="6"/>
      <c r="OLX71" s="6"/>
      <c r="OLY71" s="6"/>
      <c r="OLZ71" s="6"/>
      <c r="OMA71" s="6"/>
      <c r="OMB71" s="6"/>
      <c r="OMC71" s="6"/>
      <c r="OMD71" s="6"/>
      <c r="OME71" s="6"/>
      <c r="OMF71" s="6"/>
      <c r="OMG71" s="6"/>
      <c r="OMH71" s="6"/>
      <c r="OMI71" s="6"/>
      <c r="OMJ71" s="6"/>
      <c r="OMK71" s="6"/>
      <c r="OML71" s="6"/>
      <c r="OMM71" s="6"/>
      <c r="OMN71" s="6"/>
      <c r="OMO71" s="6"/>
      <c r="OMP71" s="6"/>
      <c r="OMQ71" s="6"/>
      <c r="OMR71" s="6"/>
      <c r="OMS71" s="6"/>
      <c r="OMT71" s="6"/>
      <c r="OMU71" s="6"/>
      <c r="OMV71" s="6"/>
      <c r="OMW71" s="6"/>
      <c r="OMX71" s="6"/>
      <c r="OMY71" s="6"/>
      <c r="OMZ71" s="6"/>
      <c r="ONA71" s="6"/>
      <c r="ONB71" s="6"/>
      <c r="ONC71" s="6"/>
      <c r="OND71" s="6"/>
      <c r="ONE71" s="6"/>
      <c r="ONF71" s="6"/>
      <c r="ONG71" s="6"/>
      <c r="ONH71" s="6"/>
      <c r="ONI71" s="6"/>
      <c r="ONJ71" s="6"/>
      <c r="ONK71" s="6"/>
      <c r="ONL71" s="6"/>
      <c r="ONM71" s="6"/>
      <c r="ONN71" s="6"/>
      <c r="ONO71" s="6"/>
      <c r="ONP71" s="6"/>
      <c r="ONQ71" s="6"/>
      <c r="ONR71" s="6"/>
      <c r="ONS71" s="6"/>
      <c r="ONT71" s="6"/>
      <c r="ONU71" s="6"/>
      <c r="ONV71" s="6"/>
      <c r="ONW71" s="6"/>
      <c r="ONX71" s="6"/>
      <c r="ONY71" s="6"/>
      <c r="ONZ71" s="6"/>
      <c r="OOA71" s="6"/>
      <c r="OOB71" s="6"/>
      <c r="OOC71" s="6"/>
      <c r="OOD71" s="6"/>
      <c r="OOE71" s="6"/>
      <c r="OOF71" s="6"/>
      <c r="OOG71" s="6"/>
      <c r="OOH71" s="6"/>
      <c r="OOI71" s="6"/>
      <c r="OOJ71" s="6"/>
      <c r="OOK71" s="6"/>
      <c r="OOL71" s="6"/>
      <c r="OOM71" s="6"/>
      <c r="OON71" s="6"/>
      <c r="OOO71" s="6"/>
      <c r="OOP71" s="6"/>
      <c r="OOQ71" s="6"/>
      <c r="OOR71" s="6"/>
      <c r="OOS71" s="6"/>
      <c r="OOT71" s="6"/>
      <c r="OOU71" s="6"/>
      <c r="OOV71" s="6"/>
      <c r="OOW71" s="6"/>
      <c r="OOX71" s="6"/>
      <c r="OOY71" s="6"/>
      <c r="OOZ71" s="6"/>
      <c r="OPA71" s="6"/>
      <c r="OPB71" s="6"/>
      <c r="OPC71" s="6"/>
      <c r="OPD71" s="6"/>
      <c r="OPE71" s="6"/>
      <c r="OPF71" s="6"/>
      <c r="OPG71" s="6"/>
      <c r="OPH71" s="6"/>
      <c r="OPI71" s="6"/>
      <c r="OPJ71" s="6"/>
      <c r="OPK71" s="6"/>
      <c r="OPL71" s="6"/>
      <c r="OPM71" s="6"/>
      <c r="OPN71" s="6"/>
      <c r="OPO71" s="6"/>
      <c r="OPP71" s="6"/>
      <c r="OPQ71" s="6"/>
      <c r="OPR71" s="6"/>
      <c r="OPS71" s="6"/>
      <c r="OPT71" s="6"/>
      <c r="OPU71" s="6"/>
      <c r="OPV71" s="6"/>
      <c r="OPW71" s="6"/>
      <c r="OPX71" s="6"/>
      <c r="OPY71" s="6"/>
      <c r="OPZ71" s="6"/>
      <c r="OQA71" s="6"/>
      <c r="OQB71" s="6"/>
      <c r="OQC71" s="6"/>
      <c r="OQD71" s="6"/>
      <c r="OQE71" s="6"/>
      <c r="OQF71" s="6"/>
      <c r="OQG71" s="6"/>
      <c r="OQH71" s="6"/>
      <c r="OQI71" s="6"/>
      <c r="OQJ71" s="6"/>
      <c r="OQK71" s="6"/>
      <c r="OQL71" s="6"/>
      <c r="OQM71" s="6"/>
      <c r="OQN71" s="6"/>
      <c r="OQO71" s="6"/>
      <c r="OQP71" s="6"/>
      <c r="OQQ71" s="6"/>
      <c r="OQR71" s="6"/>
      <c r="OQS71" s="6"/>
      <c r="OQT71" s="6"/>
      <c r="OQU71" s="6"/>
      <c r="OQV71" s="6"/>
      <c r="OQW71" s="6"/>
      <c r="OQX71" s="6"/>
      <c r="OQY71" s="6"/>
      <c r="OQZ71" s="6"/>
      <c r="ORA71" s="6"/>
      <c r="ORB71" s="6"/>
      <c r="ORC71" s="6"/>
      <c r="ORD71" s="6"/>
      <c r="ORE71" s="6"/>
      <c r="ORF71" s="6"/>
      <c r="ORG71" s="6"/>
      <c r="ORH71" s="6"/>
      <c r="ORI71" s="6"/>
      <c r="ORJ71" s="6"/>
      <c r="ORK71" s="6"/>
      <c r="ORL71" s="6"/>
      <c r="ORM71" s="6"/>
      <c r="ORN71" s="6"/>
      <c r="ORO71" s="6"/>
      <c r="ORP71" s="6"/>
      <c r="ORQ71" s="6"/>
      <c r="ORR71" s="6"/>
      <c r="ORS71" s="6"/>
      <c r="ORT71" s="6"/>
      <c r="ORU71" s="6"/>
      <c r="ORV71" s="6"/>
      <c r="ORW71" s="6"/>
      <c r="ORX71" s="6"/>
      <c r="ORY71" s="6"/>
      <c r="ORZ71" s="6"/>
      <c r="OSA71" s="6"/>
      <c r="OSB71" s="6"/>
      <c r="OSC71" s="6"/>
      <c r="OSD71" s="6"/>
      <c r="OSE71" s="6"/>
      <c r="OSF71" s="6"/>
      <c r="OSG71" s="6"/>
      <c r="OSH71" s="6"/>
      <c r="OSI71" s="6"/>
      <c r="OSJ71" s="6"/>
      <c r="OSK71" s="6"/>
      <c r="OSL71" s="6"/>
      <c r="OSM71" s="6"/>
      <c r="OSN71" s="6"/>
      <c r="OSO71" s="6"/>
      <c r="OSP71" s="6"/>
      <c r="OSQ71" s="6"/>
      <c r="OSR71" s="6"/>
      <c r="OSS71" s="6"/>
      <c r="OST71" s="6"/>
      <c r="OSU71" s="6"/>
      <c r="OSV71" s="6"/>
      <c r="OSW71" s="6"/>
      <c r="OSX71" s="6"/>
      <c r="OSY71" s="6"/>
      <c r="OSZ71" s="6"/>
      <c r="OTA71" s="6"/>
      <c r="OTB71" s="6"/>
      <c r="OTC71" s="6"/>
      <c r="OTD71" s="6"/>
      <c r="OTE71" s="6"/>
      <c r="OTF71" s="6"/>
      <c r="OTG71" s="6"/>
      <c r="OTH71" s="6"/>
      <c r="OTI71" s="6"/>
      <c r="OTJ71" s="6"/>
      <c r="OTK71" s="6"/>
      <c r="OTL71" s="6"/>
      <c r="OTM71" s="6"/>
      <c r="OTN71" s="6"/>
      <c r="OTO71" s="6"/>
      <c r="OTP71" s="6"/>
      <c r="OTQ71" s="6"/>
      <c r="OTR71" s="6"/>
      <c r="OTS71" s="6"/>
      <c r="OTT71" s="6"/>
      <c r="OTU71" s="6"/>
      <c r="OTV71" s="6"/>
      <c r="OTW71" s="6"/>
      <c r="OTX71" s="6"/>
      <c r="OTY71" s="6"/>
      <c r="OTZ71" s="6"/>
      <c r="OUA71" s="6"/>
      <c r="OUB71" s="6"/>
      <c r="OUC71" s="6"/>
      <c r="OUD71" s="6"/>
      <c r="OUE71" s="6"/>
      <c r="OUF71" s="6"/>
      <c r="OUG71" s="6"/>
      <c r="OUH71" s="6"/>
      <c r="OUI71" s="6"/>
      <c r="OUJ71" s="6"/>
      <c r="OUK71" s="6"/>
      <c r="OUL71" s="6"/>
      <c r="OUM71" s="6"/>
      <c r="OUN71" s="6"/>
      <c r="OUO71" s="6"/>
      <c r="OUP71" s="6"/>
      <c r="OUQ71" s="6"/>
      <c r="OUR71" s="6"/>
      <c r="OUS71" s="6"/>
      <c r="OUT71" s="6"/>
      <c r="OUU71" s="6"/>
      <c r="OUV71" s="6"/>
      <c r="OUW71" s="6"/>
      <c r="OUX71" s="6"/>
      <c r="OUY71" s="6"/>
      <c r="OUZ71" s="6"/>
      <c r="OVA71" s="6"/>
      <c r="OVB71" s="6"/>
      <c r="OVC71" s="6"/>
      <c r="OVD71" s="6"/>
      <c r="OVE71" s="6"/>
      <c r="OVF71" s="6"/>
      <c r="OVG71" s="6"/>
      <c r="OVH71" s="6"/>
      <c r="OVI71" s="6"/>
      <c r="OVJ71" s="6"/>
      <c r="OVK71" s="6"/>
      <c r="OVL71" s="6"/>
      <c r="OVM71" s="6"/>
      <c r="OVN71" s="6"/>
      <c r="OVO71" s="6"/>
      <c r="OVP71" s="6"/>
      <c r="OVQ71" s="6"/>
      <c r="OVR71" s="6"/>
      <c r="OVS71" s="6"/>
      <c r="OVT71" s="6"/>
      <c r="OVU71" s="6"/>
      <c r="OVV71" s="6"/>
      <c r="OVW71" s="6"/>
      <c r="OVX71" s="6"/>
      <c r="OVY71" s="6"/>
      <c r="OVZ71" s="6"/>
      <c r="OWA71" s="6"/>
      <c r="OWB71" s="6"/>
      <c r="OWC71" s="6"/>
      <c r="OWD71" s="6"/>
      <c r="OWE71" s="6"/>
      <c r="OWF71" s="6"/>
      <c r="OWG71" s="6"/>
      <c r="OWH71" s="6"/>
      <c r="OWI71" s="6"/>
      <c r="OWJ71" s="6"/>
      <c r="OWK71" s="6"/>
      <c r="OWL71" s="6"/>
      <c r="OWM71" s="6"/>
      <c r="OWN71" s="6"/>
      <c r="OWO71" s="6"/>
      <c r="OWP71" s="6"/>
      <c r="OWQ71" s="6"/>
      <c r="OWR71" s="6"/>
      <c r="OWS71" s="6"/>
      <c r="OWT71" s="6"/>
      <c r="OWU71" s="6"/>
      <c r="OWV71" s="6"/>
      <c r="OWW71" s="6"/>
      <c r="OWX71" s="6"/>
      <c r="OWY71" s="6"/>
      <c r="OWZ71" s="6"/>
      <c r="OXA71" s="6"/>
      <c r="OXB71" s="6"/>
      <c r="OXC71" s="6"/>
      <c r="OXD71" s="6"/>
      <c r="OXE71" s="6"/>
      <c r="OXF71" s="6"/>
      <c r="OXG71" s="6"/>
      <c r="OXH71" s="6"/>
      <c r="OXI71" s="6"/>
      <c r="OXJ71" s="6"/>
      <c r="OXK71" s="6"/>
      <c r="OXL71" s="6"/>
      <c r="OXM71" s="6"/>
      <c r="OXN71" s="6"/>
      <c r="OXO71" s="6"/>
      <c r="OXP71" s="6"/>
      <c r="OXQ71" s="6"/>
      <c r="OXR71" s="6"/>
      <c r="OXS71" s="6"/>
      <c r="OXT71" s="6"/>
      <c r="OXU71" s="6"/>
      <c r="OXV71" s="6"/>
      <c r="OXW71" s="6"/>
      <c r="OXX71" s="6"/>
      <c r="OXY71" s="6"/>
      <c r="OXZ71" s="6"/>
      <c r="OYA71" s="6"/>
      <c r="OYB71" s="6"/>
      <c r="OYC71" s="6"/>
      <c r="OYD71" s="6"/>
      <c r="OYE71" s="6"/>
      <c r="OYF71" s="6"/>
      <c r="OYG71" s="6"/>
      <c r="OYH71" s="6"/>
      <c r="OYI71" s="6"/>
      <c r="OYJ71" s="6"/>
      <c r="OYK71" s="6"/>
      <c r="OYL71" s="6"/>
      <c r="OYM71" s="6"/>
      <c r="OYN71" s="6"/>
      <c r="OYO71" s="6"/>
      <c r="OYP71" s="6"/>
      <c r="OYQ71" s="6"/>
      <c r="OYR71" s="6"/>
      <c r="OYS71" s="6"/>
      <c r="OYT71" s="6"/>
      <c r="OYU71" s="6"/>
      <c r="OYV71" s="6"/>
      <c r="OYW71" s="6"/>
      <c r="OYX71" s="6"/>
      <c r="OYY71" s="6"/>
      <c r="OYZ71" s="6"/>
      <c r="OZA71" s="6"/>
      <c r="OZB71" s="6"/>
      <c r="OZC71" s="6"/>
      <c r="OZD71" s="6"/>
      <c r="OZE71" s="6"/>
      <c r="OZF71" s="6"/>
      <c r="OZG71" s="6"/>
      <c r="OZH71" s="6"/>
      <c r="OZI71" s="6"/>
      <c r="OZJ71" s="6"/>
      <c r="OZK71" s="6"/>
      <c r="OZL71" s="6"/>
      <c r="OZM71" s="6"/>
      <c r="OZN71" s="6"/>
      <c r="OZO71" s="6"/>
      <c r="OZP71" s="6"/>
      <c r="OZQ71" s="6"/>
      <c r="OZR71" s="6"/>
      <c r="OZS71" s="6"/>
      <c r="OZT71" s="6"/>
      <c r="OZU71" s="6"/>
      <c r="OZV71" s="6"/>
      <c r="OZW71" s="6"/>
      <c r="OZX71" s="6"/>
      <c r="OZY71" s="6"/>
      <c r="OZZ71" s="6"/>
      <c r="PAA71" s="6"/>
      <c r="PAB71" s="6"/>
      <c r="PAC71" s="6"/>
      <c r="PAD71" s="6"/>
      <c r="PAE71" s="6"/>
      <c r="PAF71" s="6"/>
      <c r="PAG71" s="6"/>
      <c r="PAH71" s="6"/>
      <c r="PAI71" s="6"/>
      <c r="PAJ71" s="6"/>
      <c r="PAK71" s="6"/>
      <c r="PAL71" s="6"/>
      <c r="PAM71" s="6"/>
      <c r="PAN71" s="6"/>
      <c r="PAO71" s="6"/>
      <c r="PAP71" s="6"/>
      <c r="PAQ71" s="6"/>
      <c r="PAR71" s="6"/>
      <c r="PAS71" s="6"/>
      <c r="PAT71" s="6"/>
      <c r="PAU71" s="6"/>
      <c r="PAV71" s="6"/>
      <c r="PAW71" s="6"/>
      <c r="PAX71" s="6"/>
      <c r="PAY71" s="6"/>
      <c r="PAZ71" s="6"/>
      <c r="PBA71" s="6"/>
      <c r="PBB71" s="6"/>
      <c r="PBC71" s="6"/>
      <c r="PBD71" s="6"/>
      <c r="PBE71" s="6"/>
      <c r="PBF71" s="6"/>
      <c r="PBG71" s="6"/>
      <c r="PBH71" s="6"/>
      <c r="PBI71" s="6"/>
      <c r="PBJ71" s="6"/>
      <c r="PBK71" s="6"/>
      <c r="PBL71" s="6"/>
      <c r="PBM71" s="6"/>
      <c r="PBN71" s="6"/>
      <c r="PBO71" s="6"/>
      <c r="PBP71" s="6"/>
      <c r="PBQ71" s="6"/>
      <c r="PBR71" s="6"/>
      <c r="PBS71" s="6"/>
      <c r="PBT71" s="6"/>
      <c r="PBU71" s="6"/>
      <c r="PBV71" s="6"/>
      <c r="PBW71" s="6"/>
      <c r="PBX71" s="6"/>
      <c r="PBY71" s="6"/>
      <c r="PBZ71" s="6"/>
      <c r="PCA71" s="6"/>
      <c r="PCB71" s="6"/>
      <c r="PCC71" s="6"/>
      <c r="PCD71" s="6"/>
      <c r="PCE71" s="6"/>
      <c r="PCF71" s="6"/>
      <c r="PCG71" s="6"/>
      <c r="PCH71" s="6"/>
      <c r="PCI71" s="6"/>
      <c r="PCJ71" s="6"/>
      <c r="PCK71" s="6"/>
      <c r="PCL71" s="6"/>
      <c r="PCM71" s="6"/>
      <c r="PCN71" s="6"/>
      <c r="PCO71" s="6"/>
      <c r="PCP71" s="6"/>
      <c r="PCQ71" s="6"/>
      <c r="PCR71" s="6"/>
      <c r="PCS71" s="6"/>
      <c r="PCT71" s="6"/>
      <c r="PCU71" s="6"/>
      <c r="PCV71" s="6"/>
      <c r="PCW71" s="6"/>
      <c r="PCX71" s="6"/>
      <c r="PCY71" s="6"/>
      <c r="PCZ71" s="6"/>
      <c r="PDA71" s="6"/>
      <c r="PDB71" s="6"/>
      <c r="PDC71" s="6"/>
      <c r="PDD71" s="6"/>
      <c r="PDE71" s="6"/>
      <c r="PDF71" s="6"/>
      <c r="PDG71" s="6"/>
      <c r="PDH71" s="6"/>
      <c r="PDI71" s="6"/>
      <c r="PDJ71" s="6"/>
      <c r="PDK71" s="6"/>
      <c r="PDL71" s="6"/>
      <c r="PDM71" s="6"/>
      <c r="PDN71" s="6"/>
      <c r="PDO71" s="6"/>
      <c r="PDP71" s="6"/>
      <c r="PDQ71" s="6"/>
      <c r="PDR71" s="6"/>
      <c r="PDS71" s="6"/>
      <c r="PDT71" s="6"/>
      <c r="PDU71" s="6"/>
      <c r="PDV71" s="6"/>
      <c r="PDW71" s="6"/>
      <c r="PDX71" s="6"/>
      <c r="PDY71" s="6"/>
      <c r="PDZ71" s="6"/>
      <c r="PEA71" s="6"/>
      <c r="PEB71" s="6"/>
      <c r="PEC71" s="6"/>
      <c r="PED71" s="6"/>
      <c r="PEE71" s="6"/>
      <c r="PEF71" s="6"/>
      <c r="PEG71" s="6"/>
      <c r="PEH71" s="6"/>
      <c r="PEI71" s="6"/>
      <c r="PEJ71" s="6"/>
      <c r="PEK71" s="6"/>
      <c r="PEL71" s="6"/>
      <c r="PEM71" s="6"/>
      <c r="PEN71" s="6"/>
      <c r="PEO71" s="6"/>
      <c r="PEP71" s="6"/>
      <c r="PEQ71" s="6"/>
      <c r="PER71" s="6"/>
      <c r="PES71" s="6"/>
      <c r="PET71" s="6"/>
      <c r="PEU71" s="6"/>
      <c r="PEV71" s="6"/>
      <c r="PEW71" s="6"/>
      <c r="PEX71" s="6"/>
      <c r="PEY71" s="6"/>
      <c r="PEZ71" s="6"/>
      <c r="PFA71" s="6"/>
      <c r="PFB71" s="6"/>
      <c r="PFC71" s="6"/>
      <c r="PFD71" s="6"/>
      <c r="PFE71" s="6"/>
      <c r="PFF71" s="6"/>
      <c r="PFG71" s="6"/>
      <c r="PFH71" s="6"/>
      <c r="PFI71" s="6"/>
      <c r="PFJ71" s="6"/>
      <c r="PFK71" s="6"/>
      <c r="PFL71" s="6"/>
      <c r="PFM71" s="6"/>
      <c r="PFN71" s="6"/>
      <c r="PFO71" s="6"/>
      <c r="PFP71" s="6"/>
      <c r="PFQ71" s="6"/>
      <c r="PFR71" s="6"/>
      <c r="PFS71" s="6"/>
      <c r="PFT71" s="6"/>
      <c r="PFU71" s="6"/>
      <c r="PFV71" s="6"/>
      <c r="PFW71" s="6"/>
      <c r="PFX71" s="6"/>
      <c r="PFY71" s="6"/>
      <c r="PFZ71" s="6"/>
      <c r="PGA71" s="6"/>
      <c r="PGB71" s="6"/>
      <c r="PGC71" s="6"/>
      <c r="PGD71" s="6"/>
      <c r="PGE71" s="6"/>
      <c r="PGF71" s="6"/>
      <c r="PGG71" s="6"/>
      <c r="PGH71" s="6"/>
      <c r="PGI71" s="6"/>
      <c r="PGJ71" s="6"/>
      <c r="PGK71" s="6"/>
      <c r="PGL71" s="6"/>
      <c r="PGM71" s="6"/>
      <c r="PGN71" s="6"/>
      <c r="PGO71" s="6"/>
      <c r="PGP71" s="6"/>
      <c r="PGQ71" s="6"/>
      <c r="PGR71" s="6"/>
      <c r="PGS71" s="6"/>
      <c r="PGT71" s="6"/>
      <c r="PGU71" s="6"/>
      <c r="PGV71" s="6"/>
      <c r="PGW71" s="6"/>
      <c r="PGX71" s="6"/>
      <c r="PGY71" s="6"/>
      <c r="PGZ71" s="6"/>
      <c r="PHA71" s="6"/>
      <c r="PHB71" s="6"/>
      <c r="PHC71" s="6"/>
      <c r="PHD71" s="6"/>
      <c r="PHE71" s="6"/>
      <c r="PHF71" s="6"/>
      <c r="PHG71" s="6"/>
      <c r="PHH71" s="6"/>
      <c r="PHI71" s="6"/>
      <c r="PHJ71" s="6"/>
      <c r="PHK71" s="6"/>
      <c r="PHL71" s="6"/>
      <c r="PHM71" s="6"/>
      <c r="PHN71" s="6"/>
      <c r="PHO71" s="6"/>
      <c r="PHP71" s="6"/>
      <c r="PHQ71" s="6"/>
      <c r="PHR71" s="6"/>
      <c r="PHS71" s="6"/>
      <c r="PHT71" s="6"/>
      <c r="PHU71" s="6"/>
      <c r="PHV71" s="6"/>
      <c r="PHW71" s="6"/>
      <c r="PHX71" s="6"/>
      <c r="PHY71" s="6"/>
      <c r="PHZ71" s="6"/>
      <c r="PIA71" s="6"/>
      <c r="PIB71" s="6"/>
      <c r="PIC71" s="6"/>
      <c r="PID71" s="6"/>
      <c r="PIE71" s="6"/>
      <c r="PIF71" s="6"/>
      <c r="PIG71" s="6"/>
      <c r="PIH71" s="6"/>
      <c r="PII71" s="6"/>
      <c r="PIJ71" s="6"/>
      <c r="PIK71" s="6"/>
      <c r="PIL71" s="6"/>
      <c r="PIM71" s="6"/>
      <c r="PIN71" s="6"/>
      <c r="PIO71" s="6"/>
      <c r="PIP71" s="6"/>
      <c r="PIQ71" s="6"/>
      <c r="PIR71" s="6"/>
      <c r="PIS71" s="6"/>
      <c r="PIT71" s="6"/>
      <c r="PIU71" s="6"/>
      <c r="PIV71" s="6"/>
      <c r="PIW71" s="6"/>
      <c r="PIX71" s="6"/>
      <c r="PIY71" s="6"/>
      <c r="PIZ71" s="6"/>
      <c r="PJA71" s="6"/>
      <c r="PJB71" s="6"/>
      <c r="PJC71" s="6"/>
      <c r="PJD71" s="6"/>
      <c r="PJE71" s="6"/>
      <c r="PJF71" s="6"/>
      <c r="PJG71" s="6"/>
      <c r="PJH71" s="6"/>
      <c r="PJI71" s="6"/>
      <c r="PJJ71" s="6"/>
      <c r="PJK71" s="6"/>
      <c r="PJL71" s="6"/>
      <c r="PJM71" s="6"/>
      <c r="PJN71" s="6"/>
      <c r="PJO71" s="6"/>
      <c r="PJP71" s="6"/>
      <c r="PJQ71" s="6"/>
      <c r="PJR71" s="6"/>
      <c r="PJS71" s="6"/>
      <c r="PJT71" s="6"/>
      <c r="PJU71" s="6"/>
      <c r="PJV71" s="6"/>
      <c r="PJW71" s="6"/>
      <c r="PJX71" s="6"/>
      <c r="PJY71" s="6"/>
      <c r="PJZ71" s="6"/>
      <c r="PKA71" s="6"/>
      <c r="PKB71" s="6"/>
      <c r="PKC71" s="6"/>
      <c r="PKD71" s="6"/>
      <c r="PKE71" s="6"/>
      <c r="PKF71" s="6"/>
      <c r="PKG71" s="6"/>
      <c r="PKH71" s="6"/>
      <c r="PKI71" s="6"/>
      <c r="PKJ71" s="6"/>
      <c r="PKK71" s="6"/>
      <c r="PKL71" s="6"/>
      <c r="PKM71" s="6"/>
      <c r="PKN71" s="6"/>
      <c r="PKO71" s="6"/>
      <c r="PKP71" s="6"/>
      <c r="PKQ71" s="6"/>
      <c r="PKR71" s="6"/>
      <c r="PKS71" s="6"/>
      <c r="PKT71" s="6"/>
      <c r="PKU71" s="6"/>
      <c r="PKV71" s="6"/>
      <c r="PKW71" s="6"/>
      <c r="PKX71" s="6"/>
      <c r="PKY71" s="6"/>
      <c r="PKZ71" s="6"/>
      <c r="PLA71" s="6"/>
      <c r="PLB71" s="6"/>
      <c r="PLC71" s="6"/>
      <c r="PLD71" s="6"/>
      <c r="PLE71" s="6"/>
      <c r="PLF71" s="6"/>
      <c r="PLG71" s="6"/>
      <c r="PLH71" s="6"/>
      <c r="PLI71" s="6"/>
      <c r="PLJ71" s="6"/>
      <c r="PLK71" s="6"/>
      <c r="PLL71" s="6"/>
      <c r="PLM71" s="6"/>
      <c r="PLN71" s="6"/>
      <c r="PLO71" s="6"/>
      <c r="PLP71" s="6"/>
      <c r="PLQ71" s="6"/>
      <c r="PLR71" s="6"/>
      <c r="PLS71" s="6"/>
      <c r="PLT71" s="6"/>
      <c r="PLU71" s="6"/>
      <c r="PLV71" s="6"/>
      <c r="PLW71" s="6"/>
      <c r="PLX71" s="6"/>
      <c r="PLY71" s="6"/>
      <c r="PLZ71" s="6"/>
      <c r="PMA71" s="6"/>
      <c r="PMB71" s="6"/>
      <c r="PMC71" s="6"/>
      <c r="PMD71" s="6"/>
      <c r="PME71" s="6"/>
      <c r="PMF71" s="6"/>
      <c r="PMG71" s="6"/>
      <c r="PMH71" s="6"/>
      <c r="PMI71" s="6"/>
      <c r="PMJ71" s="6"/>
      <c r="PMK71" s="6"/>
      <c r="PML71" s="6"/>
      <c r="PMM71" s="6"/>
      <c r="PMN71" s="6"/>
      <c r="PMO71" s="6"/>
      <c r="PMP71" s="6"/>
      <c r="PMQ71" s="6"/>
      <c r="PMR71" s="6"/>
      <c r="PMS71" s="6"/>
      <c r="PMT71" s="6"/>
      <c r="PMU71" s="6"/>
      <c r="PMV71" s="6"/>
      <c r="PMW71" s="6"/>
      <c r="PMX71" s="6"/>
      <c r="PMY71" s="6"/>
      <c r="PMZ71" s="6"/>
      <c r="PNA71" s="6"/>
      <c r="PNB71" s="6"/>
      <c r="PNC71" s="6"/>
      <c r="PND71" s="6"/>
      <c r="PNE71" s="6"/>
      <c r="PNF71" s="6"/>
      <c r="PNG71" s="6"/>
      <c r="PNH71" s="6"/>
      <c r="PNI71" s="6"/>
      <c r="PNJ71" s="6"/>
      <c r="PNK71" s="6"/>
      <c r="PNL71" s="6"/>
      <c r="PNM71" s="6"/>
      <c r="PNN71" s="6"/>
      <c r="PNO71" s="6"/>
      <c r="PNP71" s="6"/>
      <c r="PNQ71" s="6"/>
      <c r="PNR71" s="6"/>
      <c r="PNS71" s="6"/>
      <c r="PNT71" s="6"/>
      <c r="PNU71" s="6"/>
      <c r="PNV71" s="6"/>
      <c r="PNW71" s="6"/>
      <c r="PNX71" s="6"/>
      <c r="PNY71" s="6"/>
      <c r="PNZ71" s="6"/>
      <c r="POA71" s="6"/>
      <c r="POB71" s="6"/>
      <c r="POC71" s="6"/>
      <c r="POD71" s="6"/>
      <c r="POE71" s="6"/>
      <c r="POF71" s="6"/>
      <c r="POG71" s="6"/>
      <c r="POH71" s="6"/>
      <c r="POI71" s="6"/>
      <c r="POJ71" s="6"/>
      <c r="POK71" s="6"/>
      <c r="POL71" s="6"/>
      <c r="POM71" s="6"/>
      <c r="PON71" s="6"/>
      <c r="POO71" s="6"/>
      <c r="POP71" s="6"/>
      <c r="POQ71" s="6"/>
      <c r="POR71" s="6"/>
      <c r="POS71" s="6"/>
      <c r="POT71" s="6"/>
      <c r="POU71" s="6"/>
      <c r="POV71" s="6"/>
      <c r="POW71" s="6"/>
      <c r="POX71" s="6"/>
      <c r="POY71" s="6"/>
      <c r="POZ71" s="6"/>
      <c r="PPA71" s="6"/>
      <c r="PPB71" s="6"/>
      <c r="PPC71" s="6"/>
      <c r="PPD71" s="6"/>
      <c r="PPE71" s="6"/>
      <c r="PPF71" s="6"/>
      <c r="PPG71" s="6"/>
      <c r="PPH71" s="6"/>
      <c r="PPI71" s="6"/>
      <c r="PPJ71" s="6"/>
      <c r="PPK71" s="6"/>
      <c r="PPL71" s="6"/>
      <c r="PPM71" s="6"/>
      <c r="PPN71" s="6"/>
      <c r="PPO71" s="6"/>
      <c r="PPP71" s="6"/>
      <c r="PPQ71" s="6"/>
      <c r="PPR71" s="6"/>
      <c r="PPS71" s="6"/>
      <c r="PPT71" s="6"/>
      <c r="PPU71" s="6"/>
      <c r="PPV71" s="6"/>
      <c r="PPW71" s="6"/>
      <c r="PPX71" s="6"/>
      <c r="PPY71" s="6"/>
      <c r="PPZ71" s="6"/>
      <c r="PQA71" s="6"/>
      <c r="PQB71" s="6"/>
      <c r="PQC71" s="6"/>
      <c r="PQD71" s="6"/>
      <c r="PQE71" s="6"/>
      <c r="PQF71" s="6"/>
      <c r="PQG71" s="6"/>
      <c r="PQH71" s="6"/>
      <c r="PQI71" s="6"/>
      <c r="PQJ71" s="6"/>
      <c r="PQK71" s="6"/>
      <c r="PQL71" s="6"/>
      <c r="PQM71" s="6"/>
      <c r="PQN71" s="6"/>
      <c r="PQO71" s="6"/>
      <c r="PQP71" s="6"/>
      <c r="PQQ71" s="6"/>
      <c r="PQR71" s="6"/>
      <c r="PQS71" s="6"/>
      <c r="PQT71" s="6"/>
      <c r="PQU71" s="6"/>
      <c r="PQV71" s="6"/>
      <c r="PQW71" s="6"/>
      <c r="PQX71" s="6"/>
      <c r="PQY71" s="6"/>
      <c r="PQZ71" s="6"/>
      <c r="PRA71" s="6"/>
      <c r="PRB71" s="6"/>
      <c r="PRC71" s="6"/>
      <c r="PRD71" s="6"/>
      <c r="PRE71" s="6"/>
      <c r="PRF71" s="6"/>
      <c r="PRG71" s="6"/>
      <c r="PRH71" s="6"/>
      <c r="PRI71" s="6"/>
      <c r="PRJ71" s="6"/>
      <c r="PRK71" s="6"/>
      <c r="PRL71" s="6"/>
      <c r="PRM71" s="6"/>
      <c r="PRN71" s="6"/>
      <c r="PRO71" s="6"/>
      <c r="PRP71" s="6"/>
      <c r="PRQ71" s="6"/>
      <c r="PRR71" s="6"/>
      <c r="PRS71" s="6"/>
      <c r="PRT71" s="6"/>
      <c r="PRU71" s="6"/>
      <c r="PRV71" s="6"/>
      <c r="PRW71" s="6"/>
      <c r="PRX71" s="6"/>
      <c r="PRY71" s="6"/>
      <c r="PRZ71" s="6"/>
      <c r="PSA71" s="6"/>
      <c r="PSB71" s="6"/>
      <c r="PSC71" s="6"/>
      <c r="PSD71" s="6"/>
      <c r="PSE71" s="6"/>
      <c r="PSF71" s="6"/>
      <c r="PSG71" s="6"/>
      <c r="PSH71" s="6"/>
      <c r="PSI71" s="6"/>
      <c r="PSJ71" s="6"/>
      <c r="PSK71" s="6"/>
      <c r="PSL71" s="6"/>
      <c r="PSM71" s="6"/>
      <c r="PSN71" s="6"/>
      <c r="PSO71" s="6"/>
      <c r="PSP71" s="6"/>
      <c r="PSQ71" s="6"/>
      <c r="PSR71" s="6"/>
      <c r="PSS71" s="6"/>
      <c r="PST71" s="6"/>
      <c r="PSU71" s="6"/>
      <c r="PSV71" s="6"/>
      <c r="PSW71" s="6"/>
      <c r="PSX71" s="6"/>
      <c r="PSY71" s="6"/>
      <c r="PSZ71" s="6"/>
      <c r="PTA71" s="6"/>
      <c r="PTB71" s="6"/>
      <c r="PTC71" s="6"/>
      <c r="PTD71" s="6"/>
      <c r="PTE71" s="6"/>
      <c r="PTF71" s="6"/>
      <c r="PTG71" s="6"/>
      <c r="PTH71" s="6"/>
      <c r="PTI71" s="6"/>
      <c r="PTJ71" s="6"/>
      <c r="PTK71" s="6"/>
      <c r="PTL71" s="6"/>
      <c r="PTM71" s="6"/>
      <c r="PTN71" s="6"/>
      <c r="PTO71" s="6"/>
      <c r="PTP71" s="6"/>
      <c r="PTQ71" s="6"/>
      <c r="PTR71" s="6"/>
      <c r="PTS71" s="6"/>
      <c r="PTT71" s="6"/>
      <c r="PTU71" s="6"/>
      <c r="PTV71" s="6"/>
      <c r="PTW71" s="6"/>
      <c r="PTX71" s="6"/>
      <c r="PTY71" s="6"/>
      <c r="PTZ71" s="6"/>
      <c r="PUA71" s="6"/>
      <c r="PUB71" s="6"/>
      <c r="PUC71" s="6"/>
      <c r="PUD71" s="6"/>
      <c r="PUE71" s="6"/>
      <c r="PUF71" s="6"/>
      <c r="PUG71" s="6"/>
      <c r="PUH71" s="6"/>
      <c r="PUI71" s="6"/>
      <c r="PUJ71" s="6"/>
      <c r="PUK71" s="6"/>
      <c r="PUL71" s="6"/>
      <c r="PUM71" s="6"/>
      <c r="PUN71" s="6"/>
      <c r="PUO71" s="6"/>
      <c r="PUP71" s="6"/>
      <c r="PUQ71" s="6"/>
      <c r="PUR71" s="6"/>
      <c r="PUS71" s="6"/>
      <c r="PUT71" s="6"/>
      <c r="PUU71" s="6"/>
      <c r="PUV71" s="6"/>
      <c r="PUW71" s="6"/>
      <c r="PUX71" s="6"/>
      <c r="PUY71" s="6"/>
      <c r="PUZ71" s="6"/>
      <c r="PVA71" s="6"/>
      <c r="PVB71" s="6"/>
      <c r="PVC71" s="6"/>
      <c r="PVD71" s="6"/>
      <c r="PVE71" s="6"/>
      <c r="PVF71" s="6"/>
      <c r="PVG71" s="6"/>
      <c r="PVH71" s="6"/>
      <c r="PVI71" s="6"/>
      <c r="PVJ71" s="6"/>
      <c r="PVK71" s="6"/>
      <c r="PVL71" s="6"/>
      <c r="PVM71" s="6"/>
      <c r="PVN71" s="6"/>
      <c r="PVO71" s="6"/>
      <c r="PVP71" s="6"/>
      <c r="PVQ71" s="6"/>
      <c r="PVR71" s="6"/>
      <c r="PVS71" s="6"/>
      <c r="PVT71" s="6"/>
      <c r="PVU71" s="6"/>
      <c r="PVV71" s="6"/>
      <c r="PVW71" s="6"/>
      <c r="PVX71" s="6"/>
      <c r="PVY71" s="6"/>
      <c r="PVZ71" s="6"/>
      <c r="PWA71" s="6"/>
      <c r="PWB71" s="6"/>
      <c r="PWC71" s="6"/>
      <c r="PWD71" s="6"/>
      <c r="PWE71" s="6"/>
      <c r="PWF71" s="6"/>
      <c r="PWG71" s="6"/>
      <c r="PWH71" s="6"/>
      <c r="PWI71" s="6"/>
      <c r="PWJ71" s="6"/>
      <c r="PWK71" s="6"/>
      <c r="PWL71" s="6"/>
      <c r="PWM71" s="6"/>
      <c r="PWN71" s="6"/>
      <c r="PWO71" s="6"/>
      <c r="PWP71" s="6"/>
      <c r="PWQ71" s="6"/>
      <c r="PWR71" s="6"/>
      <c r="PWS71" s="6"/>
      <c r="PWT71" s="6"/>
      <c r="PWU71" s="6"/>
      <c r="PWV71" s="6"/>
      <c r="PWW71" s="6"/>
      <c r="PWX71" s="6"/>
      <c r="PWY71" s="6"/>
      <c r="PWZ71" s="6"/>
      <c r="PXA71" s="6"/>
      <c r="PXB71" s="6"/>
      <c r="PXC71" s="6"/>
      <c r="PXD71" s="6"/>
      <c r="PXE71" s="6"/>
      <c r="PXF71" s="6"/>
      <c r="PXG71" s="6"/>
      <c r="PXH71" s="6"/>
      <c r="PXI71" s="6"/>
      <c r="PXJ71" s="6"/>
      <c r="PXK71" s="6"/>
      <c r="PXL71" s="6"/>
      <c r="PXM71" s="6"/>
      <c r="PXN71" s="6"/>
      <c r="PXO71" s="6"/>
      <c r="PXP71" s="6"/>
      <c r="PXQ71" s="6"/>
      <c r="PXR71" s="6"/>
      <c r="PXS71" s="6"/>
      <c r="PXT71" s="6"/>
      <c r="PXU71" s="6"/>
      <c r="PXV71" s="6"/>
      <c r="PXW71" s="6"/>
      <c r="PXX71" s="6"/>
      <c r="PXY71" s="6"/>
      <c r="PXZ71" s="6"/>
      <c r="PYA71" s="6"/>
      <c r="PYB71" s="6"/>
      <c r="PYC71" s="6"/>
      <c r="PYD71" s="6"/>
      <c r="PYE71" s="6"/>
      <c r="PYF71" s="6"/>
      <c r="PYG71" s="6"/>
      <c r="PYH71" s="6"/>
      <c r="PYI71" s="6"/>
      <c r="PYJ71" s="6"/>
      <c r="PYK71" s="6"/>
      <c r="PYL71" s="6"/>
      <c r="PYM71" s="6"/>
      <c r="PYN71" s="6"/>
      <c r="PYO71" s="6"/>
      <c r="PYP71" s="6"/>
      <c r="PYQ71" s="6"/>
      <c r="PYR71" s="6"/>
      <c r="PYS71" s="6"/>
      <c r="PYT71" s="6"/>
      <c r="PYU71" s="6"/>
      <c r="PYV71" s="6"/>
      <c r="PYW71" s="6"/>
      <c r="PYX71" s="6"/>
      <c r="PYY71" s="6"/>
      <c r="PYZ71" s="6"/>
      <c r="PZA71" s="6"/>
      <c r="PZB71" s="6"/>
      <c r="PZC71" s="6"/>
      <c r="PZD71" s="6"/>
      <c r="PZE71" s="6"/>
      <c r="PZF71" s="6"/>
      <c r="PZG71" s="6"/>
      <c r="PZH71" s="6"/>
      <c r="PZI71" s="6"/>
      <c r="PZJ71" s="6"/>
      <c r="PZK71" s="6"/>
      <c r="PZL71" s="6"/>
      <c r="PZM71" s="6"/>
      <c r="PZN71" s="6"/>
      <c r="PZO71" s="6"/>
      <c r="PZP71" s="6"/>
      <c r="PZQ71" s="6"/>
      <c r="PZR71" s="6"/>
      <c r="PZS71" s="6"/>
      <c r="PZT71" s="6"/>
      <c r="PZU71" s="6"/>
      <c r="PZV71" s="6"/>
      <c r="PZW71" s="6"/>
      <c r="PZX71" s="6"/>
      <c r="PZY71" s="6"/>
      <c r="PZZ71" s="6"/>
      <c r="QAA71" s="6"/>
      <c r="QAB71" s="6"/>
      <c r="QAC71" s="6"/>
      <c r="QAD71" s="6"/>
      <c r="QAE71" s="6"/>
      <c r="QAF71" s="6"/>
      <c r="QAG71" s="6"/>
      <c r="QAH71" s="6"/>
      <c r="QAI71" s="6"/>
      <c r="QAJ71" s="6"/>
      <c r="QAK71" s="6"/>
      <c r="QAL71" s="6"/>
      <c r="QAM71" s="6"/>
      <c r="QAN71" s="6"/>
      <c r="QAO71" s="6"/>
      <c r="QAP71" s="6"/>
      <c r="QAQ71" s="6"/>
      <c r="QAR71" s="6"/>
      <c r="QAS71" s="6"/>
      <c r="QAT71" s="6"/>
      <c r="QAU71" s="6"/>
      <c r="QAV71" s="6"/>
      <c r="QAW71" s="6"/>
      <c r="QAX71" s="6"/>
      <c r="QAY71" s="6"/>
      <c r="QAZ71" s="6"/>
      <c r="QBA71" s="6"/>
      <c r="QBB71" s="6"/>
      <c r="QBC71" s="6"/>
      <c r="QBD71" s="6"/>
      <c r="QBE71" s="6"/>
      <c r="QBF71" s="6"/>
      <c r="QBG71" s="6"/>
      <c r="QBH71" s="6"/>
      <c r="QBI71" s="6"/>
      <c r="QBJ71" s="6"/>
      <c r="QBK71" s="6"/>
      <c r="QBL71" s="6"/>
      <c r="QBM71" s="6"/>
      <c r="QBN71" s="6"/>
      <c r="QBO71" s="6"/>
      <c r="QBP71" s="6"/>
      <c r="QBQ71" s="6"/>
      <c r="QBR71" s="6"/>
      <c r="QBS71" s="6"/>
      <c r="QBT71" s="6"/>
      <c r="QBU71" s="6"/>
      <c r="QBV71" s="6"/>
      <c r="QBW71" s="6"/>
      <c r="QBX71" s="6"/>
      <c r="QBY71" s="6"/>
      <c r="QBZ71" s="6"/>
      <c r="QCA71" s="6"/>
      <c r="QCB71" s="6"/>
      <c r="QCC71" s="6"/>
      <c r="QCD71" s="6"/>
      <c r="QCE71" s="6"/>
      <c r="QCF71" s="6"/>
      <c r="QCG71" s="6"/>
      <c r="QCH71" s="6"/>
      <c r="QCI71" s="6"/>
      <c r="QCJ71" s="6"/>
      <c r="QCK71" s="6"/>
      <c r="QCL71" s="6"/>
      <c r="QCM71" s="6"/>
      <c r="QCN71" s="6"/>
      <c r="QCO71" s="6"/>
      <c r="QCP71" s="6"/>
      <c r="QCQ71" s="6"/>
      <c r="QCR71" s="6"/>
      <c r="QCS71" s="6"/>
      <c r="QCT71" s="6"/>
      <c r="QCU71" s="6"/>
      <c r="QCV71" s="6"/>
      <c r="QCW71" s="6"/>
      <c r="QCX71" s="6"/>
      <c r="QCY71" s="6"/>
      <c r="QCZ71" s="6"/>
      <c r="QDA71" s="6"/>
      <c r="QDB71" s="6"/>
      <c r="QDC71" s="6"/>
      <c r="QDD71" s="6"/>
      <c r="QDE71" s="6"/>
      <c r="QDF71" s="6"/>
      <c r="QDG71" s="6"/>
      <c r="QDH71" s="6"/>
      <c r="QDI71" s="6"/>
      <c r="QDJ71" s="6"/>
      <c r="QDK71" s="6"/>
      <c r="QDL71" s="6"/>
      <c r="QDM71" s="6"/>
      <c r="QDN71" s="6"/>
      <c r="QDO71" s="6"/>
      <c r="QDP71" s="6"/>
      <c r="QDQ71" s="6"/>
      <c r="QDR71" s="6"/>
      <c r="QDS71" s="6"/>
      <c r="QDT71" s="6"/>
      <c r="QDU71" s="6"/>
      <c r="QDV71" s="6"/>
      <c r="QDW71" s="6"/>
      <c r="QDX71" s="6"/>
      <c r="QDY71" s="6"/>
      <c r="QDZ71" s="6"/>
      <c r="QEA71" s="6"/>
      <c r="QEB71" s="6"/>
      <c r="QEC71" s="6"/>
      <c r="QED71" s="6"/>
      <c r="QEE71" s="6"/>
      <c r="QEF71" s="6"/>
      <c r="QEG71" s="6"/>
      <c r="QEH71" s="6"/>
      <c r="QEI71" s="6"/>
      <c r="QEJ71" s="6"/>
      <c r="QEK71" s="6"/>
      <c r="QEL71" s="6"/>
      <c r="QEM71" s="6"/>
      <c r="QEN71" s="6"/>
      <c r="QEO71" s="6"/>
      <c r="QEP71" s="6"/>
      <c r="QEQ71" s="6"/>
      <c r="QER71" s="6"/>
      <c r="QES71" s="6"/>
      <c r="QET71" s="6"/>
      <c r="QEU71" s="6"/>
      <c r="QEV71" s="6"/>
      <c r="QEW71" s="6"/>
      <c r="QEX71" s="6"/>
      <c r="QEY71" s="6"/>
      <c r="QEZ71" s="6"/>
      <c r="QFA71" s="6"/>
      <c r="QFB71" s="6"/>
      <c r="QFC71" s="6"/>
      <c r="QFD71" s="6"/>
      <c r="QFE71" s="6"/>
      <c r="QFF71" s="6"/>
      <c r="QFG71" s="6"/>
      <c r="QFH71" s="6"/>
      <c r="QFI71" s="6"/>
      <c r="QFJ71" s="6"/>
      <c r="QFK71" s="6"/>
      <c r="QFL71" s="6"/>
      <c r="QFM71" s="6"/>
      <c r="QFN71" s="6"/>
      <c r="QFO71" s="6"/>
      <c r="QFP71" s="6"/>
      <c r="QFQ71" s="6"/>
      <c r="QFR71" s="6"/>
      <c r="QFS71" s="6"/>
      <c r="QFT71" s="6"/>
      <c r="QFU71" s="6"/>
      <c r="QFV71" s="6"/>
      <c r="QFW71" s="6"/>
      <c r="QFX71" s="6"/>
      <c r="QFY71" s="6"/>
      <c r="QFZ71" s="6"/>
      <c r="QGA71" s="6"/>
      <c r="QGB71" s="6"/>
      <c r="QGC71" s="6"/>
      <c r="QGD71" s="6"/>
      <c r="QGE71" s="6"/>
      <c r="QGF71" s="6"/>
      <c r="QGG71" s="6"/>
      <c r="QGH71" s="6"/>
      <c r="QGI71" s="6"/>
      <c r="QGJ71" s="6"/>
      <c r="QGK71" s="6"/>
      <c r="QGL71" s="6"/>
      <c r="QGM71" s="6"/>
      <c r="QGN71" s="6"/>
      <c r="QGO71" s="6"/>
      <c r="QGP71" s="6"/>
      <c r="QGQ71" s="6"/>
      <c r="QGR71" s="6"/>
      <c r="QGS71" s="6"/>
      <c r="QGT71" s="6"/>
      <c r="QGU71" s="6"/>
      <c r="QGV71" s="6"/>
      <c r="QGW71" s="6"/>
      <c r="QGX71" s="6"/>
      <c r="QGY71" s="6"/>
      <c r="QGZ71" s="6"/>
      <c r="QHA71" s="6"/>
      <c r="QHB71" s="6"/>
      <c r="QHC71" s="6"/>
      <c r="QHD71" s="6"/>
      <c r="QHE71" s="6"/>
      <c r="QHF71" s="6"/>
      <c r="QHG71" s="6"/>
      <c r="QHH71" s="6"/>
      <c r="QHI71" s="6"/>
      <c r="QHJ71" s="6"/>
      <c r="QHK71" s="6"/>
      <c r="QHL71" s="6"/>
      <c r="QHM71" s="6"/>
      <c r="QHN71" s="6"/>
      <c r="QHO71" s="6"/>
      <c r="QHP71" s="6"/>
      <c r="QHQ71" s="6"/>
      <c r="QHR71" s="6"/>
      <c r="QHS71" s="6"/>
      <c r="QHT71" s="6"/>
      <c r="QHU71" s="6"/>
      <c r="QHV71" s="6"/>
      <c r="QHW71" s="6"/>
      <c r="QHX71" s="6"/>
      <c r="QHY71" s="6"/>
      <c r="QHZ71" s="6"/>
      <c r="QIA71" s="6"/>
      <c r="QIB71" s="6"/>
      <c r="QIC71" s="6"/>
      <c r="QID71" s="6"/>
      <c r="QIE71" s="6"/>
      <c r="QIF71" s="6"/>
      <c r="QIG71" s="6"/>
      <c r="QIH71" s="6"/>
      <c r="QII71" s="6"/>
      <c r="QIJ71" s="6"/>
      <c r="QIK71" s="6"/>
      <c r="QIL71" s="6"/>
      <c r="QIM71" s="6"/>
      <c r="QIN71" s="6"/>
      <c r="QIO71" s="6"/>
      <c r="QIP71" s="6"/>
      <c r="QIQ71" s="6"/>
      <c r="QIR71" s="6"/>
      <c r="QIS71" s="6"/>
      <c r="QIT71" s="6"/>
      <c r="QIU71" s="6"/>
      <c r="QIV71" s="6"/>
      <c r="QIW71" s="6"/>
      <c r="QIX71" s="6"/>
      <c r="QIY71" s="6"/>
      <c r="QIZ71" s="6"/>
      <c r="QJA71" s="6"/>
      <c r="QJB71" s="6"/>
      <c r="QJC71" s="6"/>
      <c r="QJD71" s="6"/>
      <c r="QJE71" s="6"/>
      <c r="QJF71" s="6"/>
      <c r="QJG71" s="6"/>
      <c r="QJH71" s="6"/>
      <c r="QJI71" s="6"/>
      <c r="QJJ71" s="6"/>
      <c r="QJK71" s="6"/>
      <c r="QJL71" s="6"/>
      <c r="QJM71" s="6"/>
      <c r="QJN71" s="6"/>
      <c r="QJO71" s="6"/>
      <c r="QJP71" s="6"/>
      <c r="QJQ71" s="6"/>
      <c r="QJR71" s="6"/>
      <c r="QJS71" s="6"/>
      <c r="QJT71" s="6"/>
      <c r="QJU71" s="6"/>
      <c r="QJV71" s="6"/>
      <c r="QJW71" s="6"/>
      <c r="QJX71" s="6"/>
      <c r="QJY71" s="6"/>
      <c r="QJZ71" s="6"/>
      <c r="QKA71" s="6"/>
      <c r="QKB71" s="6"/>
      <c r="QKC71" s="6"/>
      <c r="QKD71" s="6"/>
      <c r="QKE71" s="6"/>
      <c r="QKF71" s="6"/>
      <c r="QKG71" s="6"/>
      <c r="QKH71" s="6"/>
      <c r="QKI71" s="6"/>
      <c r="QKJ71" s="6"/>
      <c r="QKK71" s="6"/>
      <c r="QKL71" s="6"/>
      <c r="QKM71" s="6"/>
      <c r="QKN71" s="6"/>
      <c r="QKO71" s="6"/>
      <c r="QKP71" s="6"/>
      <c r="QKQ71" s="6"/>
      <c r="QKR71" s="6"/>
      <c r="QKS71" s="6"/>
      <c r="QKT71" s="6"/>
      <c r="QKU71" s="6"/>
      <c r="QKV71" s="6"/>
      <c r="QKW71" s="6"/>
      <c r="QKX71" s="6"/>
      <c r="QKY71" s="6"/>
      <c r="QKZ71" s="6"/>
      <c r="QLA71" s="6"/>
      <c r="QLB71" s="6"/>
      <c r="QLC71" s="6"/>
      <c r="QLD71" s="6"/>
      <c r="QLE71" s="6"/>
      <c r="QLF71" s="6"/>
      <c r="QLG71" s="6"/>
      <c r="QLH71" s="6"/>
      <c r="QLI71" s="6"/>
      <c r="QLJ71" s="6"/>
      <c r="QLK71" s="6"/>
      <c r="QLL71" s="6"/>
      <c r="QLM71" s="6"/>
      <c r="QLN71" s="6"/>
      <c r="QLO71" s="6"/>
      <c r="QLP71" s="6"/>
      <c r="QLQ71" s="6"/>
      <c r="QLR71" s="6"/>
      <c r="QLS71" s="6"/>
      <c r="QLT71" s="6"/>
      <c r="QLU71" s="6"/>
      <c r="QLV71" s="6"/>
      <c r="QLW71" s="6"/>
      <c r="QLX71" s="6"/>
      <c r="QLY71" s="6"/>
      <c r="QLZ71" s="6"/>
      <c r="QMA71" s="6"/>
      <c r="QMB71" s="6"/>
      <c r="QMC71" s="6"/>
      <c r="QMD71" s="6"/>
      <c r="QME71" s="6"/>
      <c r="QMF71" s="6"/>
      <c r="QMG71" s="6"/>
      <c r="QMH71" s="6"/>
      <c r="QMI71" s="6"/>
      <c r="QMJ71" s="6"/>
      <c r="QMK71" s="6"/>
      <c r="QML71" s="6"/>
      <c r="QMM71" s="6"/>
      <c r="QMN71" s="6"/>
      <c r="QMO71" s="6"/>
      <c r="QMP71" s="6"/>
      <c r="QMQ71" s="6"/>
      <c r="QMR71" s="6"/>
      <c r="QMS71" s="6"/>
      <c r="QMT71" s="6"/>
      <c r="QMU71" s="6"/>
      <c r="QMV71" s="6"/>
      <c r="QMW71" s="6"/>
      <c r="QMX71" s="6"/>
      <c r="QMY71" s="6"/>
      <c r="QMZ71" s="6"/>
      <c r="QNA71" s="6"/>
      <c r="QNB71" s="6"/>
      <c r="QNC71" s="6"/>
      <c r="QND71" s="6"/>
      <c r="QNE71" s="6"/>
      <c r="QNF71" s="6"/>
      <c r="QNG71" s="6"/>
      <c r="QNH71" s="6"/>
      <c r="QNI71" s="6"/>
      <c r="QNJ71" s="6"/>
      <c r="QNK71" s="6"/>
      <c r="QNL71" s="6"/>
      <c r="QNM71" s="6"/>
      <c r="QNN71" s="6"/>
      <c r="QNO71" s="6"/>
      <c r="QNP71" s="6"/>
      <c r="QNQ71" s="6"/>
      <c r="QNR71" s="6"/>
      <c r="QNS71" s="6"/>
      <c r="QNT71" s="6"/>
      <c r="QNU71" s="6"/>
      <c r="QNV71" s="6"/>
      <c r="QNW71" s="6"/>
      <c r="QNX71" s="6"/>
      <c r="QNY71" s="6"/>
      <c r="QNZ71" s="6"/>
      <c r="QOA71" s="6"/>
      <c r="QOB71" s="6"/>
      <c r="QOC71" s="6"/>
      <c r="QOD71" s="6"/>
      <c r="QOE71" s="6"/>
      <c r="QOF71" s="6"/>
      <c r="QOG71" s="6"/>
      <c r="QOH71" s="6"/>
      <c r="QOI71" s="6"/>
      <c r="QOJ71" s="6"/>
      <c r="QOK71" s="6"/>
      <c r="QOL71" s="6"/>
      <c r="QOM71" s="6"/>
      <c r="QON71" s="6"/>
      <c r="QOO71" s="6"/>
      <c r="QOP71" s="6"/>
      <c r="QOQ71" s="6"/>
      <c r="QOR71" s="6"/>
      <c r="QOS71" s="6"/>
      <c r="QOT71" s="6"/>
      <c r="QOU71" s="6"/>
      <c r="QOV71" s="6"/>
      <c r="QOW71" s="6"/>
      <c r="QOX71" s="6"/>
      <c r="QOY71" s="6"/>
      <c r="QOZ71" s="6"/>
      <c r="QPA71" s="6"/>
      <c r="QPB71" s="6"/>
      <c r="QPC71" s="6"/>
      <c r="QPD71" s="6"/>
      <c r="QPE71" s="6"/>
      <c r="QPF71" s="6"/>
      <c r="QPG71" s="6"/>
      <c r="QPH71" s="6"/>
      <c r="QPI71" s="6"/>
      <c r="QPJ71" s="6"/>
      <c r="QPK71" s="6"/>
      <c r="QPL71" s="6"/>
      <c r="QPM71" s="6"/>
      <c r="QPN71" s="6"/>
      <c r="QPO71" s="6"/>
      <c r="QPP71" s="6"/>
      <c r="QPQ71" s="6"/>
      <c r="QPR71" s="6"/>
      <c r="QPS71" s="6"/>
      <c r="QPT71" s="6"/>
      <c r="QPU71" s="6"/>
      <c r="QPV71" s="6"/>
      <c r="QPW71" s="6"/>
      <c r="QPX71" s="6"/>
      <c r="QPY71" s="6"/>
      <c r="QPZ71" s="6"/>
      <c r="QQA71" s="6"/>
      <c r="QQB71" s="6"/>
      <c r="QQC71" s="6"/>
      <c r="QQD71" s="6"/>
      <c r="QQE71" s="6"/>
      <c r="QQF71" s="6"/>
      <c r="QQG71" s="6"/>
      <c r="QQH71" s="6"/>
      <c r="QQI71" s="6"/>
      <c r="QQJ71" s="6"/>
      <c r="QQK71" s="6"/>
      <c r="QQL71" s="6"/>
      <c r="QQM71" s="6"/>
      <c r="QQN71" s="6"/>
      <c r="QQO71" s="6"/>
      <c r="QQP71" s="6"/>
      <c r="QQQ71" s="6"/>
      <c r="QQR71" s="6"/>
      <c r="QQS71" s="6"/>
      <c r="QQT71" s="6"/>
      <c r="QQU71" s="6"/>
      <c r="QQV71" s="6"/>
      <c r="QQW71" s="6"/>
      <c r="QQX71" s="6"/>
      <c r="QQY71" s="6"/>
      <c r="QQZ71" s="6"/>
      <c r="QRA71" s="6"/>
      <c r="QRB71" s="6"/>
      <c r="QRC71" s="6"/>
      <c r="QRD71" s="6"/>
      <c r="QRE71" s="6"/>
      <c r="QRF71" s="6"/>
      <c r="QRG71" s="6"/>
      <c r="QRH71" s="6"/>
      <c r="QRI71" s="6"/>
      <c r="QRJ71" s="6"/>
      <c r="QRK71" s="6"/>
      <c r="QRL71" s="6"/>
      <c r="QRM71" s="6"/>
      <c r="QRN71" s="6"/>
      <c r="QRO71" s="6"/>
      <c r="QRP71" s="6"/>
      <c r="QRQ71" s="6"/>
      <c r="QRR71" s="6"/>
      <c r="QRS71" s="6"/>
      <c r="QRT71" s="6"/>
      <c r="QRU71" s="6"/>
      <c r="QRV71" s="6"/>
      <c r="QRW71" s="6"/>
      <c r="QRX71" s="6"/>
      <c r="QRY71" s="6"/>
      <c r="QRZ71" s="6"/>
      <c r="QSA71" s="6"/>
      <c r="QSB71" s="6"/>
      <c r="QSC71" s="6"/>
      <c r="QSD71" s="6"/>
      <c r="QSE71" s="6"/>
      <c r="QSF71" s="6"/>
      <c r="QSG71" s="6"/>
      <c r="QSH71" s="6"/>
      <c r="QSI71" s="6"/>
      <c r="QSJ71" s="6"/>
      <c r="QSK71" s="6"/>
      <c r="QSL71" s="6"/>
      <c r="QSM71" s="6"/>
      <c r="QSN71" s="6"/>
      <c r="QSO71" s="6"/>
      <c r="QSP71" s="6"/>
      <c r="QSQ71" s="6"/>
      <c r="QSR71" s="6"/>
      <c r="QSS71" s="6"/>
      <c r="QST71" s="6"/>
      <c r="QSU71" s="6"/>
      <c r="QSV71" s="6"/>
      <c r="QSW71" s="6"/>
      <c r="QSX71" s="6"/>
      <c r="QSY71" s="6"/>
      <c r="QSZ71" s="6"/>
      <c r="QTA71" s="6"/>
      <c r="QTB71" s="6"/>
      <c r="QTC71" s="6"/>
      <c r="QTD71" s="6"/>
      <c r="QTE71" s="6"/>
      <c r="QTF71" s="6"/>
      <c r="QTG71" s="6"/>
      <c r="QTH71" s="6"/>
      <c r="QTI71" s="6"/>
      <c r="QTJ71" s="6"/>
      <c r="QTK71" s="6"/>
      <c r="QTL71" s="6"/>
      <c r="QTM71" s="6"/>
      <c r="QTN71" s="6"/>
      <c r="QTO71" s="6"/>
      <c r="QTP71" s="6"/>
      <c r="QTQ71" s="6"/>
      <c r="QTR71" s="6"/>
      <c r="QTS71" s="6"/>
      <c r="QTT71" s="6"/>
      <c r="QTU71" s="6"/>
      <c r="QTV71" s="6"/>
      <c r="QTW71" s="6"/>
      <c r="QTX71" s="6"/>
      <c r="QTY71" s="6"/>
      <c r="QTZ71" s="6"/>
      <c r="QUA71" s="6"/>
      <c r="QUB71" s="6"/>
      <c r="QUC71" s="6"/>
      <c r="QUD71" s="6"/>
      <c r="QUE71" s="6"/>
      <c r="QUF71" s="6"/>
      <c r="QUG71" s="6"/>
      <c r="QUH71" s="6"/>
      <c r="QUI71" s="6"/>
      <c r="QUJ71" s="6"/>
      <c r="QUK71" s="6"/>
      <c r="QUL71" s="6"/>
      <c r="QUM71" s="6"/>
      <c r="QUN71" s="6"/>
      <c r="QUO71" s="6"/>
      <c r="QUP71" s="6"/>
      <c r="QUQ71" s="6"/>
      <c r="QUR71" s="6"/>
      <c r="QUS71" s="6"/>
      <c r="QUT71" s="6"/>
      <c r="QUU71" s="6"/>
      <c r="QUV71" s="6"/>
      <c r="QUW71" s="6"/>
      <c r="QUX71" s="6"/>
      <c r="QUY71" s="6"/>
      <c r="QUZ71" s="6"/>
      <c r="QVA71" s="6"/>
      <c r="QVB71" s="6"/>
      <c r="QVC71" s="6"/>
      <c r="QVD71" s="6"/>
      <c r="QVE71" s="6"/>
      <c r="QVF71" s="6"/>
      <c r="QVG71" s="6"/>
      <c r="QVH71" s="6"/>
      <c r="QVI71" s="6"/>
      <c r="QVJ71" s="6"/>
      <c r="QVK71" s="6"/>
      <c r="QVL71" s="6"/>
      <c r="QVM71" s="6"/>
      <c r="QVN71" s="6"/>
      <c r="QVO71" s="6"/>
      <c r="QVP71" s="6"/>
      <c r="QVQ71" s="6"/>
      <c r="QVR71" s="6"/>
      <c r="QVS71" s="6"/>
      <c r="QVT71" s="6"/>
      <c r="QVU71" s="6"/>
      <c r="QVV71" s="6"/>
      <c r="QVW71" s="6"/>
      <c r="QVX71" s="6"/>
      <c r="QVY71" s="6"/>
      <c r="QVZ71" s="6"/>
      <c r="QWA71" s="6"/>
      <c r="QWB71" s="6"/>
      <c r="QWC71" s="6"/>
      <c r="QWD71" s="6"/>
      <c r="QWE71" s="6"/>
      <c r="QWF71" s="6"/>
      <c r="QWG71" s="6"/>
      <c r="QWH71" s="6"/>
      <c r="QWI71" s="6"/>
      <c r="QWJ71" s="6"/>
      <c r="QWK71" s="6"/>
      <c r="QWL71" s="6"/>
      <c r="QWM71" s="6"/>
      <c r="QWN71" s="6"/>
      <c r="QWO71" s="6"/>
      <c r="QWP71" s="6"/>
      <c r="QWQ71" s="6"/>
      <c r="QWR71" s="6"/>
      <c r="QWS71" s="6"/>
      <c r="QWT71" s="6"/>
      <c r="QWU71" s="6"/>
      <c r="QWV71" s="6"/>
      <c r="QWW71" s="6"/>
      <c r="QWX71" s="6"/>
      <c r="QWY71" s="6"/>
      <c r="QWZ71" s="6"/>
      <c r="QXA71" s="6"/>
      <c r="QXB71" s="6"/>
      <c r="QXC71" s="6"/>
      <c r="QXD71" s="6"/>
      <c r="QXE71" s="6"/>
      <c r="QXF71" s="6"/>
      <c r="QXG71" s="6"/>
      <c r="QXH71" s="6"/>
      <c r="QXI71" s="6"/>
      <c r="QXJ71" s="6"/>
      <c r="QXK71" s="6"/>
      <c r="QXL71" s="6"/>
      <c r="QXM71" s="6"/>
      <c r="QXN71" s="6"/>
      <c r="QXO71" s="6"/>
      <c r="QXP71" s="6"/>
      <c r="QXQ71" s="6"/>
      <c r="QXR71" s="6"/>
      <c r="QXS71" s="6"/>
      <c r="QXT71" s="6"/>
      <c r="QXU71" s="6"/>
      <c r="QXV71" s="6"/>
      <c r="QXW71" s="6"/>
      <c r="QXX71" s="6"/>
      <c r="QXY71" s="6"/>
      <c r="QXZ71" s="6"/>
      <c r="QYA71" s="6"/>
      <c r="QYB71" s="6"/>
      <c r="QYC71" s="6"/>
      <c r="QYD71" s="6"/>
      <c r="QYE71" s="6"/>
      <c r="QYF71" s="6"/>
      <c r="QYG71" s="6"/>
      <c r="QYH71" s="6"/>
      <c r="QYI71" s="6"/>
      <c r="QYJ71" s="6"/>
      <c r="QYK71" s="6"/>
      <c r="QYL71" s="6"/>
      <c r="QYM71" s="6"/>
      <c r="QYN71" s="6"/>
      <c r="QYO71" s="6"/>
      <c r="QYP71" s="6"/>
      <c r="QYQ71" s="6"/>
      <c r="QYR71" s="6"/>
      <c r="QYS71" s="6"/>
      <c r="QYT71" s="6"/>
      <c r="QYU71" s="6"/>
      <c r="QYV71" s="6"/>
      <c r="QYW71" s="6"/>
      <c r="QYX71" s="6"/>
      <c r="QYY71" s="6"/>
      <c r="QYZ71" s="6"/>
      <c r="QZA71" s="6"/>
      <c r="QZB71" s="6"/>
      <c r="QZC71" s="6"/>
      <c r="QZD71" s="6"/>
      <c r="QZE71" s="6"/>
      <c r="QZF71" s="6"/>
      <c r="QZG71" s="6"/>
      <c r="QZH71" s="6"/>
      <c r="QZI71" s="6"/>
      <c r="QZJ71" s="6"/>
      <c r="QZK71" s="6"/>
      <c r="QZL71" s="6"/>
      <c r="QZM71" s="6"/>
      <c r="QZN71" s="6"/>
      <c r="QZO71" s="6"/>
      <c r="QZP71" s="6"/>
      <c r="QZQ71" s="6"/>
      <c r="QZR71" s="6"/>
      <c r="QZS71" s="6"/>
      <c r="QZT71" s="6"/>
      <c r="QZU71" s="6"/>
      <c r="QZV71" s="6"/>
      <c r="QZW71" s="6"/>
      <c r="QZX71" s="6"/>
      <c r="QZY71" s="6"/>
      <c r="QZZ71" s="6"/>
      <c r="RAA71" s="6"/>
      <c r="RAB71" s="6"/>
      <c r="RAC71" s="6"/>
      <c r="RAD71" s="6"/>
      <c r="RAE71" s="6"/>
      <c r="RAF71" s="6"/>
      <c r="RAG71" s="6"/>
      <c r="RAH71" s="6"/>
      <c r="RAI71" s="6"/>
      <c r="RAJ71" s="6"/>
      <c r="RAK71" s="6"/>
      <c r="RAL71" s="6"/>
      <c r="RAM71" s="6"/>
      <c r="RAN71" s="6"/>
      <c r="RAO71" s="6"/>
      <c r="RAP71" s="6"/>
      <c r="RAQ71" s="6"/>
      <c r="RAR71" s="6"/>
      <c r="RAS71" s="6"/>
      <c r="RAT71" s="6"/>
      <c r="RAU71" s="6"/>
      <c r="RAV71" s="6"/>
      <c r="RAW71" s="6"/>
      <c r="RAX71" s="6"/>
      <c r="RAY71" s="6"/>
      <c r="RAZ71" s="6"/>
      <c r="RBA71" s="6"/>
      <c r="RBB71" s="6"/>
      <c r="RBC71" s="6"/>
      <c r="RBD71" s="6"/>
      <c r="RBE71" s="6"/>
      <c r="RBF71" s="6"/>
      <c r="RBG71" s="6"/>
      <c r="RBH71" s="6"/>
      <c r="RBI71" s="6"/>
      <c r="RBJ71" s="6"/>
      <c r="RBK71" s="6"/>
      <c r="RBL71" s="6"/>
      <c r="RBM71" s="6"/>
      <c r="RBN71" s="6"/>
      <c r="RBO71" s="6"/>
      <c r="RBP71" s="6"/>
      <c r="RBQ71" s="6"/>
      <c r="RBR71" s="6"/>
      <c r="RBS71" s="6"/>
      <c r="RBT71" s="6"/>
      <c r="RBU71" s="6"/>
      <c r="RBV71" s="6"/>
      <c r="RBW71" s="6"/>
      <c r="RBX71" s="6"/>
      <c r="RBY71" s="6"/>
      <c r="RBZ71" s="6"/>
      <c r="RCA71" s="6"/>
      <c r="RCB71" s="6"/>
      <c r="RCC71" s="6"/>
      <c r="RCD71" s="6"/>
      <c r="RCE71" s="6"/>
      <c r="RCF71" s="6"/>
      <c r="RCG71" s="6"/>
      <c r="RCH71" s="6"/>
      <c r="RCI71" s="6"/>
      <c r="RCJ71" s="6"/>
      <c r="RCK71" s="6"/>
      <c r="RCL71" s="6"/>
      <c r="RCM71" s="6"/>
      <c r="RCN71" s="6"/>
      <c r="RCO71" s="6"/>
      <c r="RCP71" s="6"/>
      <c r="RCQ71" s="6"/>
      <c r="RCR71" s="6"/>
      <c r="RCS71" s="6"/>
      <c r="RCT71" s="6"/>
      <c r="RCU71" s="6"/>
      <c r="RCV71" s="6"/>
      <c r="RCW71" s="6"/>
      <c r="RCX71" s="6"/>
      <c r="RCY71" s="6"/>
      <c r="RCZ71" s="6"/>
      <c r="RDA71" s="6"/>
      <c r="RDB71" s="6"/>
      <c r="RDC71" s="6"/>
      <c r="RDD71" s="6"/>
      <c r="RDE71" s="6"/>
      <c r="RDF71" s="6"/>
      <c r="RDG71" s="6"/>
      <c r="RDH71" s="6"/>
      <c r="RDI71" s="6"/>
      <c r="RDJ71" s="6"/>
      <c r="RDK71" s="6"/>
      <c r="RDL71" s="6"/>
      <c r="RDM71" s="6"/>
      <c r="RDN71" s="6"/>
      <c r="RDO71" s="6"/>
      <c r="RDP71" s="6"/>
      <c r="RDQ71" s="6"/>
      <c r="RDR71" s="6"/>
      <c r="RDS71" s="6"/>
      <c r="RDT71" s="6"/>
      <c r="RDU71" s="6"/>
      <c r="RDV71" s="6"/>
      <c r="RDW71" s="6"/>
      <c r="RDX71" s="6"/>
      <c r="RDY71" s="6"/>
      <c r="RDZ71" s="6"/>
      <c r="REA71" s="6"/>
      <c r="REB71" s="6"/>
      <c r="REC71" s="6"/>
      <c r="RED71" s="6"/>
      <c r="REE71" s="6"/>
      <c r="REF71" s="6"/>
      <c r="REG71" s="6"/>
      <c r="REH71" s="6"/>
      <c r="REI71" s="6"/>
      <c r="REJ71" s="6"/>
      <c r="REK71" s="6"/>
      <c r="REL71" s="6"/>
      <c r="REM71" s="6"/>
      <c r="REN71" s="6"/>
      <c r="REO71" s="6"/>
      <c r="REP71" s="6"/>
      <c r="REQ71" s="6"/>
      <c r="RER71" s="6"/>
      <c r="RES71" s="6"/>
      <c r="RET71" s="6"/>
      <c r="REU71" s="6"/>
      <c r="REV71" s="6"/>
      <c r="REW71" s="6"/>
      <c r="REX71" s="6"/>
      <c r="REY71" s="6"/>
      <c r="REZ71" s="6"/>
      <c r="RFA71" s="6"/>
      <c r="RFB71" s="6"/>
      <c r="RFC71" s="6"/>
      <c r="RFD71" s="6"/>
      <c r="RFE71" s="6"/>
      <c r="RFF71" s="6"/>
      <c r="RFG71" s="6"/>
      <c r="RFH71" s="6"/>
      <c r="RFI71" s="6"/>
      <c r="RFJ71" s="6"/>
      <c r="RFK71" s="6"/>
      <c r="RFL71" s="6"/>
      <c r="RFM71" s="6"/>
      <c r="RFN71" s="6"/>
      <c r="RFO71" s="6"/>
      <c r="RFP71" s="6"/>
      <c r="RFQ71" s="6"/>
      <c r="RFR71" s="6"/>
      <c r="RFS71" s="6"/>
      <c r="RFT71" s="6"/>
      <c r="RFU71" s="6"/>
      <c r="RFV71" s="6"/>
      <c r="RFW71" s="6"/>
      <c r="RFX71" s="6"/>
      <c r="RFY71" s="6"/>
      <c r="RFZ71" s="6"/>
      <c r="RGA71" s="6"/>
      <c r="RGB71" s="6"/>
      <c r="RGC71" s="6"/>
      <c r="RGD71" s="6"/>
      <c r="RGE71" s="6"/>
      <c r="RGF71" s="6"/>
      <c r="RGG71" s="6"/>
      <c r="RGH71" s="6"/>
      <c r="RGI71" s="6"/>
      <c r="RGJ71" s="6"/>
      <c r="RGK71" s="6"/>
      <c r="RGL71" s="6"/>
      <c r="RGM71" s="6"/>
      <c r="RGN71" s="6"/>
      <c r="RGO71" s="6"/>
      <c r="RGP71" s="6"/>
      <c r="RGQ71" s="6"/>
      <c r="RGR71" s="6"/>
      <c r="RGS71" s="6"/>
      <c r="RGT71" s="6"/>
      <c r="RGU71" s="6"/>
      <c r="RGV71" s="6"/>
      <c r="RGW71" s="6"/>
      <c r="RGX71" s="6"/>
      <c r="RGY71" s="6"/>
      <c r="RGZ71" s="6"/>
      <c r="RHA71" s="6"/>
      <c r="RHB71" s="6"/>
      <c r="RHC71" s="6"/>
      <c r="RHD71" s="6"/>
      <c r="RHE71" s="6"/>
      <c r="RHF71" s="6"/>
      <c r="RHG71" s="6"/>
      <c r="RHH71" s="6"/>
      <c r="RHI71" s="6"/>
      <c r="RHJ71" s="6"/>
      <c r="RHK71" s="6"/>
      <c r="RHL71" s="6"/>
      <c r="RHM71" s="6"/>
      <c r="RHN71" s="6"/>
      <c r="RHO71" s="6"/>
      <c r="RHP71" s="6"/>
      <c r="RHQ71" s="6"/>
      <c r="RHR71" s="6"/>
      <c r="RHS71" s="6"/>
      <c r="RHT71" s="6"/>
      <c r="RHU71" s="6"/>
      <c r="RHV71" s="6"/>
      <c r="RHW71" s="6"/>
      <c r="RHX71" s="6"/>
      <c r="RHY71" s="6"/>
      <c r="RHZ71" s="6"/>
      <c r="RIA71" s="6"/>
      <c r="RIB71" s="6"/>
      <c r="RIC71" s="6"/>
      <c r="RID71" s="6"/>
      <c r="RIE71" s="6"/>
      <c r="RIF71" s="6"/>
      <c r="RIG71" s="6"/>
      <c r="RIH71" s="6"/>
      <c r="RII71" s="6"/>
      <c r="RIJ71" s="6"/>
      <c r="RIK71" s="6"/>
      <c r="RIL71" s="6"/>
      <c r="RIM71" s="6"/>
      <c r="RIN71" s="6"/>
      <c r="RIO71" s="6"/>
      <c r="RIP71" s="6"/>
      <c r="RIQ71" s="6"/>
      <c r="RIR71" s="6"/>
      <c r="RIS71" s="6"/>
      <c r="RIT71" s="6"/>
      <c r="RIU71" s="6"/>
      <c r="RIV71" s="6"/>
      <c r="RIW71" s="6"/>
      <c r="RIX71" s="6"/>
      <c r="RIY71" s="6"/>
      <c r="RIZ71" s="6"/>
      <c r="RJA71" s="6"/>
      <c r="RJB71" s="6"/>
      <c r="RJC71" s="6"/>
      <c r="RJD71" s="6"/>
      <c r="RJE71" s="6"/>
      <c r="RJF71" s="6"/>
      <c r="RJG71" s="6"/>
      <c r="RJH71" s="6"/>
      <c r="RJI71" s="6"/>
      <c r="RJJ71" s="6"/>
      <c r="RJK71" s="6"/>
      <c r="RJL71" s="6"/>
      <c r="RJM71" s="6"/>
      <c r="RJN71" s="6"/>
      <c r="RJO71" s="6"/>
      <c r="RJP71" s="6"/>
      <c r="RJQ71" s="6"/>
      <c r="RJR71" s="6"/>
      <c r="RJS71" s="6"/>
      <c r="RJT71" s="6"/>
      <c r="RJU71" s="6"/>
      <c r="RJV71" s="6"/>
      <c r="RJW71" s="6"/>
      <c r="RJX71" s="6"/>
      <c r="RJY71" s="6"/>
      <c r="RJZ71" s="6"/>
      <c r="RKA71" s="6"/>
      <c r="RKB71" s="6"/>
      <c r="RKC71" s="6"/>
      <c r="RKD71" s="6"/>
      <c r="RKE71" s="6"/>
      <c r="RKF71" s="6"/>
      <c r="RKG71" s="6"/>
      <c r="RKH71" s="6"/>
      <c r="RKI71" s="6"/>
      <c r="RKJ71" s="6"/>
      <c r="RKK71" s="6"/>
      <c r="RKL71" s="6"/>
      <c r="RKM71" s="6"/>
      <c r="RKN71" s="6"/>
      <c r="RKO71" s="6"/>
      <c r="RKP71" s="6"/>
      <c r="RKQ71" s="6"/>
      <c r="RKR71" s="6"/>
      <c r="RKS71" s="6"/>
      <c r="RKT71" s="6"/>
      <c r="RKU71" s="6"/>
      <c r="RKV71" s="6"/>
      <c r="RKW71" s="6"/>
      <c r="RKX71" s="6"/>
      <c r="RKY71" s="6"/>
      <c r="RKZ71" s="6"/>
      <c r="RLA71" s="6"/>
      <c r="RLB71" s="6"/>
      <c r="RLC71" s="6"/>
      <c r="RLD71" s="6"/>
      <c r="RLE71" s="6"/>
      <c r="RLF71" s="6"/>
      <c r="RLG71" s="6"/>
      <c r="RLH71" s="6"/>
      <c r="RLI71" s="6"/>
      <c r="RLJ71" s="6"/>
      <c r="RLK71" s="6"/>
      <c r="RLL71" s="6"/>
      <c r="RLM71" s="6"/>
      <c r="RLN71" s="6"/>
      <c r="RLO71" s="6"/>
      <c r="RLP71" s="6"/>
      <c r="RLQ71" s="6"/>
      <c r="RLR71" s="6"/>
      <c r="RLS71" s="6"/>
      <c r="RLT71" s="6"/>
      <c r="RLU71" s="6"/>
      <c r="RLV71" s="6"/>
      <c r="RLW71" s="6"/>
      <c r="RLX71" s="6"/>
      <c r="RLY71" s="6"/>
      <c r="RLZ71" s="6"/>
      <c r="RMA71" s="6"/>
      <c r="RMB71" s="6"/>
      <c r="RMC71" s="6"/>
      <c r="RMD71" s="6"/>
      <c r="RME71" s="6"/>
      <c r="RMF71" s="6"/>
      <c r="RMG71" s="6"/>
      <c r="RMH71" s="6"/>
      <c r="RMI71" s="6"/>
      <c r="RMJ71" s="6"/>
      <c r="RMK71" s="6"/>
      <c r="RML71" s="6"/>
      <c r="RMM71" s="6"/>
      <c r="RMN71" s="6"/>
      <c r="RMO71" s="6"/>
      <c r="RMP71" s="6"/>
      <c r="RMQ71" s="6"/>
      <c r="RMR71" s="6"/>
      <c r="RMS71" s="6"/>
      <c r="RMT71" s="6"/>
      <c r="RMU71" s="6"/>
      <c r="RMV71" s="6"/>
      <c r="RMW71" s="6"/>
      <c r="RMX71" s="6"/>
      <c r="RMY71" s="6"/>
      <c r="RMZ71" s="6"/>
      <c r="RNA71" s="6"/>
      <c r="RNB71" s="6"/>
      <c r="RNC71" s="6"/>
      <c r="RND71" s="6"/>
      <c r="RNE71" s="6"/>
      <c r="RNF71" s="6"/>
      <c r="RNG71" s="6"/>
      <c r="RNH71" s="6"/>
      <c r="RNI71" s="6"/>
      <c r="RNJ71" s="6"/>
      <c r="RNK71" s="6"/>
      <c r="RNL71" s="6"/>
      <c r="RNM71" s="6"/>
      <c r="RNN71" s="6"/>
      <c r="RNO71" s="6"/>
      <c r="RNP71" s="6"/>
      <c r="RNQ71" s="6"/>
      <c r="RNR71" s="6"/>
      <c r="RNS71" s="6"/>
      <c r="RNT71" s="6"/>
      <c r="RNU71" s="6"/>
      <c r="RNV71" s="6"/>
      <c r="RNW71" s="6"/>
      <c r="RNX71" s="6"/>
      <c r="RNY71" s="6"/>
      <c r="RNZ71" s="6"/>
      <c r="ROA71" s="6"/>
      <c r="ROB71" s="6"/>
      <c r="ROC71" s="6"/>
      <c r="ROD71" s="6"/>
      <c r="ROE71" s="6"/>
      <c r="ROF71" s="6"/>
      <c r="ROG71" s="6"/>
      <c r="ROH71" s="6"/>
      <c r="ROI71" s="6"/>
      <c r="ROJ71" s="6"/>
      <c r="ROK71" s="6"/>
      <c r="ROL71" s="6"/>
      <c r="ROM71" s="6"/>
      <c r="RON71" s="6"/>
      <c r="ROO71" s="6"/>
      <c r="ROP71" s="6"/>
      <c r="ROQ71" s="6"/>
      <c r="ROR71" s="6"/>
      <c r="ROS71" s="6"/>
      <c r="ROT71" s="6"/>
      <c r="ROU71" s="6"/>
      <c r="ROV71" s="6"/>
      <c r="ROW71" s="6"/>
      <c r="ROX71" s="6"/>
      <c r="ROY71" s="6"/>
      <c r="ROZ71" s="6"/>
      <c r="RPA71" s="6"/>
      <c r="RPB71" s="6"/>
      <c r="RPC71" s="6"/>
      <c r="RPD71" s="6"/>
      <c r="RPE71" s="6"/>
      <c r="RPF71" s="6"/>
      <c r="RPG71" s="6"/>
      <c r="RPH71" s="6"/>
      <c r="RPI71" s="6"/>
      <c r="RPJ71" s="6"/>
      <c r="RPK71" s="6"/>
      <c r="RPL71" s="6"/>
      <c r="RPM71" s="6"/>
      <c r="RPN71" s="6"/>
      <c r="RPO71" s="6"/>
      <c r="RPP71" s="6"/>
      <c r="RPQ71" s="6"/>
      <c r="RPR71" s="6"/>
      <c r="RPS71" s="6"/>
      <c r="RPT71" s="6"/>
      <c r="RPU71" s="6"/>
      <c r="RPV71" s="6"/>
      <c r="RPW71" s="6"/>
      <c r="RPX71" s="6"/>
      <c r="RPY71" s="6"/>
      <c r="RPZ71" s="6"/>
      <c r="RQA71" s="6"/>
      <c r="RQB71" s="6"/>
      <c r="RQC71" s="6"/>
      <c r="RQD71" s="6"/>
      <c r="RQE71" s="6"/>
      <c r="RQF71" s="6"/>
      <c r="RQG71" s="6"/>
      <c r="RQH71" s="6"/>
      <c r="RQI71" s="6"/>
      <c r="RQJ71" s="6"/>
      <c r="RQK71" s="6"/>
      <c r="RQL71" s="6"/>
      <c r="RQM71" s="6"/>
      <c r="RQN71" s="6"/>
      <c r="RQO71" s="6"/>
      <c r="RQP71" s="6"/>
      <c r="RQQ71" s="6"/>
      <c r="RQR71" s="6"/>
      <c r="RQS71" s="6"/>
      <c r="RQT71" s="6"/>
      <c r="RQU71" s="6"/>
      <c r="RQV71" s="6"/>
      <c r="RQW71" s="6"/>
      <c r="RQX71" s="6"/>
      <c r="RQY71" s="6"/>
      <c r="RQZ71" s="6"/>
      <c r="RRA71" s="6"/>
      <c r="RRB71" s="6"/>
      <c r="RRC71" s="6"/>
      <c r="RRD71" s="6"/>
      <c r="RRE71" s="6"/>
      <c r="RRF71" s="6"/>
      <c r="RRG71" s="6"/>
      <c r="RRH71" s="6"/>
      <c r="RRI71" s="6"/>
      <c r="RRJ71" s="6"/>
      <c r="RRK71" s="6"/>
      <c r="RRL71" s="6"/>
      <c r="RRM71" s="6"/>
      <c r="RRN71" s="6"/>
      <c r="RRO71" s="6"/>
      <c r="RRP71" s="6"/>
      <c r="RRQ71" s="6"/>
      <c r="RRR71" s="6"/>
      <c r="RRS71" s="6"/>
      <c r="RRT71" s="6"/>
      <c r="RRU71" s="6"/>
      <c r="RRV71" s="6"/>
      <c r="RRW71" s="6"/>
      <c r="RRX71" s="6"/>
      <c r="RRY71" s="6"/>
      <c r="RRZ71" s="6"/>
      <c r="RSA71" s="6"/>
      <c r="RSB71" s="6"/>
      <c r="RSC71" s="6"/>
      <c r="RSD71" s="6"/>
      <c r="RSE71" s="6"/>
      <c r="RSF71" s="6"/>
      <c r="RSG71" s="6"/>
      <c r="RSH71" s="6"/>
      <c r="RSI71" s="6"/>
      <c r="RSJ71" s="6"/>
      <c r="RSK71" s="6"/>
      <c r="RSL71" s="6"/>
      <c r="RSM71" s="6"/>
      <c r="RSN71" s="6"/>
      <c r="RSO71" s="6"/>
      <c r="RSP71" s="6"/>
      <c r="RSQ71" s="6"/>
      <c r="RSR71" s="6"/>
      <c r="RSS71" s="6"/>
      <c r="RST71" s="6"/>
      <c r="RSU71" s="6"/>
      <c r="RSV71" s="6"/>
      <c r="RSW71" s="6"/>
      <c r="RSX71" s="6"/>
      <c r="RSY71" s="6"/>
      <c r="RSZ71" s="6"/>
      <c r="RTA71" s="6"/>
      <c r="RTB71" s="6"/>
      <c r="RTC71" s="6"/>
      <c r="RTD71" s="6"/>
      <c r="RTE71" s="6"/>
      <c r="RTF71" s="6"/>
      <c r="RTG71" s="6"/>
      <c r="RTH71" s="6"/>
      <c r="RTI71" s="6"/>
      <c r="RTJ71" s="6"/>
      <c r="RTK71" s="6"/>
      <c r="RTL71" s="6"/>
      <c r="RTM71" s="6"/>
      <c r="RTN71" s="6"/>
      <c r="RTO71" s="6"/>
      <c r="RTP71" s="6"/>
      <c r="RTQ71" s="6"/>
      <c r="RTR71" s="6"/>
      <c r="RTS71" s="6"/>
      <c r="RTT71" s="6"/>
      <c r="RTU71" s="6"/>
      <c r="RTV71" s="6"/>
      <c r="RTW71" s="6"/>
      <c r="RTX71" s="6"/>
      <c r="RTY71" s="6"/>
      <c r="RTZ71" s="6"/>
      <c r="RUA71" s="6"/>
      <c r="RUB71" s="6"/>
      <c r="RUC71" s="6"/>
      <c r="RUD71" s="6"/>
      <c r="RUE71" s="6"/>
      <c r="RUF71" s="6"/>
      <c r="RUG71" s="6"/>
      <c r="RUH71" s="6"/>
      <c r="RUI71" s="6"/>
      <c r="RUJ71" s="6"/>
      <c r="RUK71" s="6"/>
      <c r="RUL71" s="6"/>
      <c r="RUM71" s="6"/>
      <c r="RUN71" s="6"/>
      <c r="RUO71" s="6"/>
      <c r="RUP71" s="6"/>
      <c r="RUQ71" s="6"/>
      <c r="RUR71" s="6"/>
      <c r="RUS71" s="6"/>
      <c r="RUT71" s="6"/>
      <c r="RUU71" s="6"/>
      <c r="RUV71" s="6"/>
      <c r="RUW71" s="6"/>
      <c r="RUX71" s="6"/>
      <c r="RUY71" s="6"/>
      <c r="RUZ71" s="6"/>
      <c r="RVA71" s="6"/>
      <c r="RVB71" s="6"/>
      <c r="RVC71" s="6"/>
      <c r="RVD71" s="6"/>
      <c r="RVE71" s="6"/>
      <c r="RVF71" s="6"/>
      <c r="RVG71" s="6"/>
      <c r="RVH71" s="6"/>
      <c r="RVI71" s="6"/>
      <c r="RVJ71" s="6"/>
      <c r="RVK71" s="6"/>
      <c r="RVL71" s="6"/>
      <c r="RVM71" s="6"/>
      <c r="RVN71" s="6"/>
      <c r="RVO71" s="6"/>
      <c r="RVP71" s="6"/>
      <c r="RVQ71" s="6"/>
      <c r="RVR71" s="6"/>
      <c r="RVS71" s="6"/>
      <c r="RVT71" s="6"/>
      <c r="RVU71" s="6"/>
      <c r="RVV71" s="6"/>
      <c r="RVW71" s="6"/>
      <c r="RVX71" s="6"/>
      <c r="RVY71" s="6"/>
      <c r="RVZ71" s="6"/>
      <c r="RWA71" s="6"/>
      <c r="RWB71" s="6"/>
      <c r="RWC71" s="6"/>
      <c r="RWD71" s="6"/>
      <c r="RWE71" s="6"/>
      <c r="RWF71" s="6"/>
      <c r="RWG71" s="6"/>
      <c r="RWH71" s="6"/>
      <c r="RWI71" s="6"/>
      <c r="RWJ71" s="6"/>
      <c r="RWK71" s="6"/>
      <c r="RWL71" s="6"/>
      <c r="RWM71" s="6"/>
      <c r="RWN71" s="6"/>
      <c r="RWO71" s="6"/>
      <c r="RWP71" s="6"/>
      <c r="RWQ71" s="6"/>
      <c r="RWR71" s="6"/>
      <c r="RWS71" s="6"/>
      <c r="RWT71" s="6"/>
      <c r="RWU71" s="6"/>
      <c r="RWV71" s="6"/>
      <c r="RWW71" s="6"/>
      <c r="RWX71" s="6"/>
      <c r="RWY71" s="6"/>
      <c r="RWZ71" s="6"/>
      <c r="RXA71" s="6"/>
      <c r="RXB71" s="6"/>
      <c r="RXC71" s="6"/>
      <c r="RXD71" s="6"/>
      <c r="RXE71" s="6"/>
      <c r="RXF71" s="6"/>
      <c r="RXG71" s="6"/>
      <c r="RXH71" s="6"/>
      <c r="RXI71" s="6"/>
      <c r="RXJ71" s="6"/>
      <c r="RXK71" s="6"/>
      <c r="RXL71" s="6"/>
      <c r="RXM71" s="6"/>
      <c r="RXN71" s="6"/>
      <c r="RXO71" s="6"/>
      <c r="RXP71" s="6"/>
      <c r="RXQ71" s="6"/>
      <c r="RXR71" s="6"/>
      <c r="RXS71" s="6"/>
      <c r="RXT71" s="6"/>
      <c r="RXU71" s="6"/>
      <c r="RXV71" s="6"/>
      <c r="RXW71" s="6"/>
      <c r="RXX71" s="6"/>
      <c r="RXY71" s="6"/>
      <c r="RXZ71" s="6"/>
      <c r="RYA71" s="6"/>
      <c r="RYB71" s="6"/>
      <c r="RYC71" s="6"/>
      <c r="RYD71" s="6"/>
      <c r="RYE71" s="6"/>
      <c r="RYF71" s="6"/>
      <c r="RYG71" s="6"/>
      <c r="RYH71" s="6"/>
      <c r="RYI71" s="6"/>
      <c r="RYJ71" s="6"/>
      <c r="RYK71" s="6"/>
      <c r="RYL71" s="6"/>
      <c r="RYM71" s="6"/>
      <c r="RYN71" s="6"/>
      <c r="RYO71" s="6"/>
      <c r="RYP71" s="6"/>
      <c r="RYQ71" s="6"/>
      <c r="RYR71" s="6"/>
      <c r="RYS71" s="6"/>
      <c r="RYT71" s="6"/>
      <c r="RYU71" s="6"/>
      <c r="RYV71" s="6"/>
      <c r="RYW71" s="6"/>
      <c r="RYX71" s="6"/>
      <c r="RYY71" s="6"/>
      <c r="RYZ71" s="6"/>
      <c r="RZA71" s="6"/>
      <c r="RZB71" s="6"/>
      <c r="RZC71" s="6"/>
      <c r="RZD71" s="6"/>
      <c r="RZE71" s="6"/>
      <c r="RZF71" s="6"/>
      <c r="RZG71" s="6"/>
      <c r="RZH71" s="6"/>
      <c r="RZI71" s="6"/>
      <c r="RZJ71" s="6"/>
      <c r="RZK71" s="6"/>
      <c r="RZL71" s="6"/>
      <c r="RZM71" s="6"/>
      <c r="RZN71" s="6"/>
      <c r="RZO71" s="6"/>
      <c r="RZP71" s="6"/>
      <c r="RZQ71" s="6"/>
      <c r="RZR71" s="6"/>
      <c r="RZS71" s="6"/>
      <c r="RZT71" s="6"/>
      <c r="RZU71" s="6"/>
      <c r="RZV71" s="6"/>
      <c r="RZW71" s="6"/>
      <c r="RZX71" s="6"/>
      <c r="RZY71" s="6"/>
      <c r="RZZ71" s="6"/>
      <c r="SAA71" s="6"/>
      <c r="SAB71" s="6"/>
      <c r="SAC71" s="6"/>
      <c r="SAD71" s="6"/>
      <c r="SAE71" s="6"/>
      <c r="SAF71" s="6"/>
      <c r="SAG71" s="6"/>
      <c r="SAH71" s="6"/>
      <c r="SAI71" s="6"/>
      <c r="SAJ71" s="6"/>
      <c r="SAK71" s="6"/>
      <c r="SAL71" s="6"/>
      <c r="SAM71" s="6"/>
      <c r="SAN71" s="6"/>
      <c r="SAO71" s="6"/>
      <c r="SAP71" s="6"/>
      <c r="SAQ71" s="6"/>
      <c r="SAR71" s="6"/>
      <c r="SAS71" s="6"/>
      <c r="SAT71" s="6"/>
      <c r="SAU71" s="6"/>
      <c r="SAV71" s="6"/>
      <c r="SAW71" s="6"/>
      <c r="SAX71" s="6"/>
      <c r="SAY71" s="6"/>
      <c r="SAZ71" s="6"/>
      <c r="SBA71" s="6"/>
      <c r="SBB71" s="6"/>
      <c r="SBC71" s="6"/>
      <c r="SBD71" s="6"/>
      <c r="SBE71" s="6"/>
      <c r="SBF71" s="6"/>
      <c r="SBG71" s="6"/>
      <c r="SBH71" s="6"/>
      <c r="SBI71" s="6"/>
      <c r="SBJ71" s="6"/>
      <c r="SBK71" s="6"/>
      <c r="SBL71" s="6"/>
      <c r="SBM71" s="6"/>
      <c r="SBN71" s="6"/>
      <c r="SBO71" s="6"/>
      <c r="SBP71" s="6"/>
      <c r="SBQ71" s="6"/>
      <c r="SBR71" s="6"/>
      <c r="SBS71" s="6"/>
      <c r="SBT71" s="6"/>
      <c r="SBU71" s="6"/>
      <c r="SBV71" s="6"/>
      <c r="SBW71" s="6"/>
      <c r="SBX71" s="6"/>
      <c r="SBY71" s="6"/>
      <c r="SBZ71" s="6"/>
      <c r="SCA71" s="6"/>
      <c r="SCB71" s="6"/>
      <c r="SCC71" s="6"/>
      <c r="SCD71" s="6"/>
      <c r="SCE71" s="6"/>
      <c r="SCF71" s="6"/>
      <c r="SCG71" s="6"/>
      <c r="SCH71" s="6"/>
      <c r="SCI71" s="6"/>
      <c r="SCJ71" s="6"/>
      <c r="SCK71" s="6"/>
      <c r="SCL71" s="6"/>
      <c r="SCM71" s="6"/>
      <c r="SCN71" s="6"/>
      <c r="SCO71" s="6"/>
      <c r="SCP71" s="6"/>
      <c r="SCQ71" s="6"/>
      <c r="SCR71" s="6"/>
      <c r="SCS71" s="6"/>
      <c r="SCT71" s="6"/>
      <c r="SCU71" s="6"/>
      <c r="SCV71" s="6"/>
      <c r="SCW71" s="6"/>
      <c r="SCX71" s="6"/>
      <c r="SCY71" s="6"/>
      <c r="SCZ71" s="6"/>
      <c r="SDA71" s="6"/>
      <c r="SDB71" s="6"/>
      <c r="SDC71" s="6"/>
      <c r="SDD71" s="6"/>
      <c r="SDE71" s="6"/>
      <c r="SDF71" s="6"/>
      <c r="SDG71" s="6"/>
      <c r="SDH71" s="6"/>
      <c r="SDI71" s="6"/>
      <c r="SDJ71" s="6"/>
      <c r="SDK71" s="6"/>
      <c r="SDL71" s="6"/>
      <c r="SDM71" s="6"/>
      <c r="SDN71" s="6"/>
      <c r="SDO71" s="6"/>
      <c r="SDP71" s="6"/>
      <c r="SDQ71" s="6"/>
      <c r="SDR71" s="6"/>
      <c r="SDS71" s="6"/>
      <c r="SDT71" s="6"/>
      <c r="SDU71" s="6"/>
      <c r="SDV71" s="6"/>
      <c r="SDW71" s="6"/>
      <c r="SDX71" s="6"/>
      <c r="SDY71" s="6"/>
      <c r="SDZ71" s="6"/>
      <c r="SEA71" s="6"/>
      <c r="SEB71" s="6"/>
      <c r="SEC71" s="6"/>
      <c r="SED71" s="6"/>
      <c r="SEE71" s="6"/>
      <c r="SEF71" s="6"/>
      <c r="SEG71" s="6"/>
      <c r="SEH71" s="6"/>
      <c r="SEI71" s="6"/>
      <c r="SEJ71" s="6"/>
      <c r="SEK71" s="6"/>
      <c r="SEL71" s="6"/>
      <c r="SEM71" s="6"/>
      <c r="SEN71" s="6"/>
      <c r="SEO71" s="6"/>
      <c r="SEP71" s="6"/>
      <c r="SEQ71" s="6"/>
      <c r="SER71" s="6"/>
      <c r="SES71" s="6"/>
      <c r="SET71" s="6"/>
      <c r="SEU71" s="6"/>
      <c r="SEV71" s="6"/>
      <c r="SEW71" s="6"/>
      <c r="SEX71" s="6"/>
      <c r="SEY71" s="6"/>
      <c r="SEZ71" s="6"/>
      <c r="SFA71" s="6"/>
      <c r="SFB71" s="6"/>
      <c r="SFC71" s="6"/>
      <c r="SFD71" s="6"/>
      <c r="SFE71" s="6"/>
      <c r="SFF71" s="6"/>
      <c r="SFG71" s="6"/>
      <c r="SFH71" s="6"/>
      <c r="SFI71" s="6"/>
      <c r="SFJ71" s="6"/>
      <c r="SFK71" s="6"/>
      <c r="SFL71" s="6"/>
      <c r="SFM71" s="6"/>
      <c r="SFN71" s="6"/>
      <c r="SFO71" s="6"/>
      <c r="SFP71" s="6"/>
      <c r="SFQ71" s="6"/>
      <c r="SFR71" s="6"/>
      <c r="SFS71" s="6"/>
      <c r="SFT71" s="6"/>
      <c r="SFU71" s="6"/>
      <c r="SFV71" s="6"/>
      <c r="SFW71" s="6"/>
      <c r="SFX71" s="6"/>
      <c r="SFY71" s="6"/>
      <c r="SFZ71" s="6"/>
      <c r="SGA71" s="6"/>
      <c r="SGB71" s="6"/>
      <c r="SGC71" s="6"/>
      <c r="SGD71" s="6"/>
      <c r="SGE71" s="6"/>
      <c r="SGF71" s="6"/>
      <c r="SGG71" s="6"/>
      <c r="SGH71" s="6"/>
      <c r="SGI71" s="6"/>
      <c r="SGJ71" s="6"/>
      <c r="SGK71" s="6"/>
      <c r="SGL71" s="6"/>
      <c r="SGM71" s="6"/>
      <c r="SGN71" s="6"/>
      <c r="SGO71" s="6"/>
      <c r="SGP71" s="6"/>
      <c r="SGQ71" s="6"/>
      <c r="SGR71" s="6"/>
      <c r="SGS71" s="6"/>
      <c r="SGT71" s="6"/>
      <c r="SGU71" s="6"/>
      <c r="SGV71" s="6"/>
      <c r="SGW71" s="6"/>
      <c r="SGX71" s="6"/>
      <c r="SGY71" s="6"/>
      <c r="SGZ71" s="6"/>
      <c r="SHA71" s="6"/>
      <c r="SHB71" s="6"/>
      <c r="SHC71" s="6"/>
      <c r="SHD71" s="6"/>
      <c r="SHE71" s="6"/>
      <c r="SHF71" s="6"/>
      <c r="SHG71" s="6"/>
      <c r="SHH71" s="6"/>
      <c r="SHI71" s="6"/>
      <c r="SHJ71" s="6"/>
      <c r="SHK71" s="6"/>
      <c r="SHL71" s="6"/>
      <c r="SHM71" s="6"/>
      <c r="SHN71" s="6"/>
      <c r="SHO71" s="6"/>
      <c r="SHP71" s="6"/>
      <c r="SHQ71" s="6"/>
      <c r="SHR71" s="6"/>
      <c r="SHS71" s="6"/>
      <c r="SHT71" s="6"/>
      <c r="SHU71" s="6"/>
      <c r="SHV71" s="6"/>
      <c r="SHW71" s="6"/>
      <c r="SHX71" s="6"/>
      <c r="SHY71" s="6"/>
      <c r="SHZ71" s="6"/>
      <c r="SIA71" s="6"/>
      <c r="SIB71" s="6"/>
      <c r="SIC71" s="6"/>
      <c r="SID71" s="6"/>
      <c r="SIE71" s="6"/>
      <c r="SIF71" s="6"/>
      <c r="SIG71" s="6"/>
      <c r="SIH71" s="6"/>
      <c r="SII71" s="6"/>
      <c r="SIJ71" s="6"/>
      <c r="SIK71" s="6"/>
      <c r="SIL71" s="6"/>
      <c r="SIM71" s="6"/>
      <c r="SIN71" s="6"/>
      <c r="SIO71" s="6"/>
      <c r="SIP71" s="6"/>
      <c r="SIQ71" s="6"/>
      <c r="SIR71" s="6"/>
      <c r="SIS71" s="6"/>
      <c r="SIT71" s="6"/>
      <c r="SIU71" s="6"/>
      <c r="SIV71" s="6"/>
      <c r="SIW71" s="6"/>
      <c r="SIX71" s="6"/>
      <c r="SIY71" s="6"/>
      <c r="SIZ71" s="6"/>
      <c r="SJA71" s="6"/>
      <c r="SJB71" s="6"/>
      <c r="SJC71" s="6"/>
      <c r="SJD71" s="6"/>
      <c r="SJE71" s="6"/>
      <c r="SJF71" s="6"/>
      <c r="SJG71" s="6"/>
      <c r="SJH71" s="6"/>
      <c r="SJI71" s="6"/>
      <c r="SJJ71" s="6"/>
      <c r="SJK71" s="6"/>
      <c r="SJL71" s="6"/>
      <c r="SJM71" s="6"/>
      <c r="SJN71" s="6"/>
      <c r="SJO71" s="6"/>
      <c r="SJP71" s="6"/>
      <c r="SJQ71" s="6"/>
      <c r="SJR71" s="6"/>
      <c r="SJS71" s="6"/>
      <c r="SJT71" s="6"/>
      <c r="SJU71" s="6"/>
      <c r="SJV71" s="6"/>
      <c r="SJW71" s="6"/>
      <c r="SJX71" s="6"/>
      <c r="SJY71" s="6"/>
      <c r="SJZ71" s="6"/>
      <c r="SKA71" s="6"/>
      <c r="SKB71" s="6"/>
      <c r="SKC71" s="6"/>
      <c r="SKD71" s="6"/>
      <c r="SKE71" s="6"/>
      <c r="SKF71" s="6"/>
      <c r="SKG71" s="6"/>
      <c r="SKH71" s="6"/>
      <c r="SKI71" s="6"/>
      <c r="SKJ71" s="6"/>
      <c r="SKK71" s="6"/>
      <c r="SKL71" s="6"/>
      <c r="SKM71" s="6"/>
      <c r="SKN71" s="6"/>
      <c r="SKO71" s="6"/>
      <c r="SKP71" s="6"/>
      <c r="SKQ71" s="6"/>
      <c r="SKR71" s="6"/>
      <c r="SKS71" s="6"/>
      <c r="SKT71" s="6"/>
      <c r="SKU71" s="6"/>
      <c r="SKV71" s="6"/>
      <c r="SKW71" s="6"/>
      <c r="SKX71" s="6"/>
      <c r="SKY71" s="6"/>
      <c r="SKZ71" s="6"/>
      <c r="SLA71" s="6"/>
      <c r="SLB71" s="6"/>
      <c r="SLC71" s="6"/>
      <c r="SLD71" s="6"/>
      <c r="SLE71" s="6"/>
      <c r="SLF71" s="6"/>
      <c r="SLG71" s="6"/>
      <c r="SLH71" s="6"/>
      <c r="SLI71" s="6"/>
      <c r="SLJ71" s="6"/>
      <c r="SLK71" s="6"/>
      <c r="SLL71" s="6"/>
      <c r="SLM71" s="6"/>
      <c r="SLN71" s="6"/>
      <c r="SLO71" s="6"/>
      <c r="SLP71" s="6"/>
      <c r="SLQ71" s="6"/>
      <c r="SLR71" s="6"/>
      <c r="SLS71" s="6"/>
      <c r="SLT71" s="6"/>
      <c r="SLU71" s="6"/>
      <c r="SLV71" s="6"/>
      <c r="SLW71" s="6"/>
      <c r="SLX71" s="6"/>
      <c r="SLY71" s="6"/>
      <c r="SLZ71" s="6"/>
      <c r="SMA71" s="6"/>
      <c r="SMB71" s="6"/>
      <c r="SMC71" s="6"/>
      <c r="SMD71" s="6"/>
      <c r="SME71" s="6"/>
      <c r="SMF71" s="6"/>
      <c r="SMG71" s="6"/>
      <c r="SMH71" s="6"/>
      <c r="SMI71" s="6"/>
      <c r="SMJ71" s="6"/>
      <c r="SMK71" s="6"/>
      <c r="SML71" s="6"/>
      <c r="SMM71" s="6"/>
      <c r="SMN71" s="6"/>
      <c r="SMO71" s="6"/>
      <c r="SMP71" s="6"/>
      <c r="SMQ71" s="6"/>
      <c r="SMR71" s="6"/>
      <c r="SMS71" s="6"/>
      <c r="SMT71" s="6"/>
      <c r="SMU71" s="6"/>
      <c r="SMV71" s="6"/>
      <c r="SMW71" s="6"/>
      <c r="SMX71" s="6"/>
      <c r="SMY71" s="6"/>
      <c r="SMZ71" s="6"/>
      <c r="SNA71" s="6"/>
      <c r="SNB71" s="6"/>
      <c r="SNC71" s="6"/>
      <c r="SND71" s="6"/>
      <c r="SNE71" s="6"/>
      <c r="SNF71" s="6"/>
      <c r="SNG71" s="6"/>
      <c r="SNH71" s="6"/>
      <c r="SNI71" s="6"/>
      <c r="SNJ71" s="6"/>
      <c r="SNK71" s="6"/>
      <c r="SNL71" s="6"/>
      <c r="SNM71" s="6"/>
      <c r="SNN71" s="6"/>
      <c r="SNO71" s="6"/>
      <c r="SNP71" s="6"/>
      <c r="SNQ71" s="6"/>
      <c r="SNR71" s="6"/>
      <c r="SNS71" s="6"/>
      <c r="SNT71" s="6"/>
      <c r="SNU71" s="6"/>
      <c r="SNV71" s="6"/>
      <c r="SNW71" s="6"/>
      <c r="SNX71" s="6"/>
      <c r="SNY71" s="6"/>
      <c r="SNZ71" s="6"/>
      <c r="SOA71" s="6"/>
      <c r="SOB71" s="6"/>
      <c r="SOC71" s="6"/>
      <c r="SOD71" s="6"/>
      <c r="SOE71" s="6"/>
      <c r="SOF71" s="6"/>
      <c r="SOG71" s="6"/>
      <c r="SOH71" s="6"/>
      <c r="SOI71" s="6"/>
      <c r="SOJ71" s="6"/>
      <c r="SOK71" s="6"/>
      <c r="SOL71" s="6"/>
      <c r="SOM71" s="6"/>
      <c r="SON71" s="6"/>
      <c r="SOO71" s="6"/>
      <c r="SOP71" s="6"/>
      <c r="SOQ71" s="6"/>
      <c r="SOR71" s="6"/>
      <c r="SOS71" s="6"/>
      <c r="SOT71" s="6"/>
      <c r="SOU71" s="6"/>
      <c r="SOV71" s="6"/>
      <c r="SOW71" s="6"/>
      <c r="SOX71" s="6"/>
      <c r="SOY71" s="6"/>
      <c r="SOZ71" s="6"/>
      <c r="SPA71" s="6"/>
      <c r="SPB71" s="6"/>
      <c r="SPC71" s="6"/>
      <c r="SPD71" s="6"/>
      <c r="SPE71" s="6"/>
      <c r="SPF71" s="6"/>
      <c r="SPG71" s="6"/>
      <c r="SPH71" s="6"/>
      <c r="SPI71" s="6"/>
      <c r="SPJ71" s="6"/>
      <c r="SPK71" s="6"/>
      <c r="SPL71" s="6"/>
      <c r="SPM71" s="6"/>
      <c r="SPN71" s="6"/>
      <c r="SPO71" s="6"/>
      <c r="SPP71" s="6"/>
      <c r="SPQ71" s="6"/>
      <c r="SPR71" s="6"/>
      <c r="SPS71" s="6"/>
      <c r="SPT71" s="6"/>
      <c r="SPU71" s="6"/>
      <c r="SPV71" s="6"/>
      <c r="SPW71" s="6"/>
      <c r="SPX71" s="6"/>
      <c r="SPY71" s="6"/>
      <c r="SPZ71" s="6"/>
      <c r="SQA71" s="6"/>
      <c r="SQB71" s="6"/>
      <c r="SQC71" s="6"/>
      <c r="SQD71" s="6"/>
      <c r="SQE71" s="6"/>
      <c r="SQF71" s="6"/>
      <c r="SQG71" s="6"/>
      <c r="SQH71" s="6"/>
      <c r="SQI71" s="6"/>
      <c r="SQJ71" s="6"/>
      <c r="SQK71" s="6"/>
      <c r="SQL71" s="6"/>
      <c r="SQM71" s="6"/>
      <c r="SQN71" s="6"/>
      <c r="SQO71" s="6"/>
      <c r="SQP71" s="6"/>
      <c r="SQQ71" s="6"/>
      <c r="SQR71" s="6"/>
      <c r="SQS71" s="6"/>
      <c r="SQT71" s="6"/>
      <c r="SQU71" s="6"/>
      <c r="SQV71" s="6"/>
      <c r="SQW71" s="6"/>
      <c r="SQX71" s="6"/>
      <c r="SQY71" s="6"/>
      <c r="SQZ71" s="6"/>
      <c r="SRA71" s="6"/>
      <c r="SRB71" s="6"/>
      <c r="SRC71" s="6"/>
      <c r="SRD71" s="6"/>
      <c r="SRE71" s="6"/>
      <c r="SRF71" s="6"/>
      <c r="SRG71" s="6"/>
      <c r="SRH71" s="6"/>
      <c r="SRI71" s="6"/>
      <c r="SRJ71" s="6"/>
      <c r="SRK71" s="6"/>
      <c r="SRL71" s="6"/>
      <c r="SRM71" s="6"/>
      <c r="SRN71" s="6"/>
      <c r="SRO71" s="6"/>
      <c r="SRP71" s="6"/>
      <c r="SRQ71" s="6"/>
      <c r="SRR71" s="6"/>
      <c r="SRS71" s="6"/>
      <c r="SRT71" s="6"/>
      <c r="SRU71" s="6"/>
      <c r="SRV71" s="6"/>
      <c r="SRW71" s="6"/>
      <c r="SRX71" s="6"/>
      <c r="SRY71" s="6"/>
      <c r="SRZ71" s="6"/>
      <c r="SSA71" s="6"/>
      <c r="SSB71" s="6"/>
      <c r="SSC71" s="6"/>
      <c r="SSD71" s="6"/>
      <c r="SSE71" s="6"/>
      <c r="SSF71" s="6"/>
      <c r="SSG71" s="6"/>
      <c r="SSH71" s="6"/>
      <c r="SSI71" s="6"/>
      <c r="SSJ71" s="6"/>
      <c r="SSK71" s="6"/>
      <c r="SSL71" s="6"/>
      <c r="SSM71" s="6"/>
      <c r="SSN71" s="6"/>
      <c r="SSO71" s="6"/>
      <c r="SSP71" s="6"/>
      <c r="SSQ71" s="6"/>
      <c r="SSR71" s="6"/>
      <c r="SSS71" s="6"/>
      <c r="SST71" s="6"/>
      <c r="SSU71" s="6"/>
      <c r="SSV71" s="6"/>
      <c r="SSW71" s="6"/>
      <c r="SSX71" s="6"/>
      <c r="SSY71" s="6"/>
      <c r="SSZ71" s="6"/>
      <c r="STA71" s="6"/>
      <c r="STB71" s="6"/>
      <c r="STC71" s="6"/>
      <c r="STD71" s="6"/>
      <c r="STE71" s="6"/>
      <c r="STF71" s="6"/>
      <c r="STG71" s="6"/>
      <c r="STH71" s="6"/>
      <c r="STI71" s="6"/>
      <c r="STJ71" s="6"/>
      <c r="STK71" s="6"/>
      <c r="STL71" s="6"/>
      <c r="STM71" s="6"/>
      <c r="STN71" s="6"/>
      <c r="STO71" s="6"/>
      <c r="STP71" s="6"/>
      <c r="STQ71" s="6"/>
      <c r="STR71" s="6"/>
      <c r="STS71" s="6"/>
      <c r="STT71" s="6"/>
      <c r="STU71" s="6"/>
      <c r="STV71" s="6"/>
      <c r="STW71" s="6"/>
      <c r="STX71" s="6"/>
      <c r="STY71" s="6"/>
      <c r="STZ71" s="6"/>
      <c r="SUA71" s="6"/>
      <c r="SUB71" s="6"/>
      <c r="SUC71" s="6"/>
      <c r="SUD71" s="6"/>
      <c r="SUE71" s="6"/>
      <c r="SUF71" s="6"/>
      <c r="SUG71" s="6"/>
      <c r="SUH71" s="6"/>
      <c r="SUI71" s="6"/>
      <c r="SUJ71" s="6"/>
      <c r="SUK71" s="6"/>
      <c r="SUL71" s="6"/>
      <c r="SUM71" s="6"/>
      <c r="SUN71" s="6"/>
      <c r="SUO71" s="6"/>
      <c r="SUP71" s="6"/>
      <c r="SUQ71" s="6"/>
      <c r="SUR71" s="6"/>
      <c r="SUS71" s="6"/>
      <c r="SUT71" s="6"/>
      <c r="SUU71" s="6"/>
      <c r="SUV71" s="6"/>
      <c r="SUW71" s="6"/>
      <c r="SUX71" s="6"/>
      <c r="SUY71" s="6"/>
      <c r="SUZ71" s="6"/>
      <c r="SVA71" s="6"/>
      <c r="SVB71" s="6"/>
      <c r="SVC71" s="6"/>
      <c r="SVD71" s="6"/>
      <c r="SVE71" s="6"/>
      <c r="SVF71" s="6"/>
      <c r="SVG71" s="6"/>
      <c r="SVH71" s="6"/>
      <c r="SVI71" s="6"/>
      <c r="SVJ71" s="6"/>
      <c r="SVK71" s="6"/>
      <c r="SVL71" s="6"/>
      <c r="SVM71" s="6"/>
      <c r="SVN71" s="6"/>
      <c r="SVO71" s="6"/>
      <c r="SVP71" s="6"/>
      <c r="SVQ71" s="6"/>
      <c r="SVR71" s="6"/>
      <c r="SVS71" s="6"/>
      <c r="SVT71" s="6"/>
      <c r="SVU71" s="6"/>
      <c r="SVV71" s="6"/>
      <c r="SVW71" s="6"/>
      <c r="SVX71" s="6"/>
      <c r="SVY71" s="6"/>
      <c r="SVZ71" s="6"/>
      <c r="SWA71" s="6"/>
      <c r="SWB71" s="6"/>
      <c r="SWC71" s="6"/>
      <c r="SWD71" s="6"/>
      <c r="SWE71" s="6"/>
      <c r="SWF71" s="6"/>
      <c r="SWG71" s="6"/>
      <c r="SWH71" s="6"/>
      <c r="SWI71" s="6"/>
      <c r="SWJ71" s="6"/>
      <c r="SWK71" s="6"/>
      <c r="SWL71" s="6"/>
      <c r="SWM71" s="6"/>
      <c r="SWN71" s="6"/>
      <c r="SWO71" s="6"/>
      <c r="SWP71" s="6"/>
      <c r="SWQ71" s="6"/>
      <c r="SWR71" s="6"/>
      <c r="SWS71" s="6"/>
      <c r="SWT71" s="6"/>
      <c r="SWU71" s="6"/>
      <c r="SWV71" s="6"/>
      <c r="SWW71" s="6"/>
      <c r="SWX71" s="6"/>
      <c r="SWY71" s="6"/>
      <c r="SWZ71" s="6"/>
      <c r="SXA71" s="6"/>
      <c r="SXB71" s="6"/>
      <c r="SXC71" s="6"/>
      <c r="SXD71" s="6"/>
      <c r="SXE71" s="6"/>
      <c r="SXF71" s="6"/>
      <c r="SXG71" s="6"/>
      <c r="SXH71" s="6"/>
      <c r="SXI71" s="6"/>
      <c r="SXJ71" s="6"/>
      <c r="SXK71" s="6"/>
      <c r="SXL71" s="6"/>
      <c r="SXM71" s="6"/>
      <c r="SXN71" s="6"/>
      <c r="SXO71" s="6"/>
      <c r="SXP71" s="6"/>
      <c r="SXQ71" s="6"/>
      <c r="SXR71" s="6"/>
      <c r="SXS71" s="6"/>
      <c r="SXT71" s="6"/>
      <c r="SXU71" s="6"/>
      <c r="SXV71" s="6"/>
      <c r="SXW71" s="6"/>
      <c r="SXX71" s="6"/>
      <c r="SXY71" s="6"/>
      <c r="SXZ71" s="6"/>
      <c r="SYA71" s="6"/>
      <c r="SYB71" s="6"/>
      <c r="SYC71" s="6"/>
      <c r="SYD71" s="6"/>
      <c r="SYE71" s="6"/>
      <c r="SYF71" s="6"/>
      <c r="SYG71" s="6"/>
      <c r="SYH71" s="6"/>
      <c r="SYI71" s="6"/>
      <c r="SYJ71" s="6"/>
      <c r="SYK71" s="6"/>
      <c r="SYL71" s="6"/>
      <c r="SYM71" s="6"/>
      <c r="SYN71" s="6"/>
      <c r="SYO71" s="6"/>
      <c r="SYP71" s="6"/>
      <c r="SYQ71" s="6"/>
      <c r="SYR71" s="6"/>
      <c r="SYS71" s="6"/>
      <c r="SYT71" s="6"/>
      <c r="SYU71" s="6"/>
      <c r="SYV71" s="6"/>
      <c r="SYW71" s="6"/>
      <c r="SYX71" s="6"/>
      <c r="SYY71" s="6"/>
      <c r="SYZ71" s="6"/>
      <c r="SZA71" s="6"/>
      <c r="SZB71" s="6"/>
      <c r="SZC71" s="6"/>
      <c r="SZD71" s="6"/>
      <c r="SZE71" s="6"/>
      <c r="SZF71" s="6"/>
      <c r="SZG71" s="6"/>
      <c r="SZH71" s="6"/>
      <c r="SZI71" s="6"/>
      <c r="SZJ71" s="6"/>
      <c r="SZK71" s="6"/>
      <c r="SZL71" s="6"/>
      <c r="SZM71" s="6"/>
      <c r="SZN71" s="6"/>
      <c r="SZO71" s="6"/>
      <c r="SZP71" s="6"/>
      <c r="SZQ71" s="6"/>
      <c r="SZR71" s="6"/>
      <c r="SZS71" s="6"/>
      <c r="SZT71" s="6"/>
      <c r="SZU71" s="6"/>
      <c r="SZV71" s="6"/>
      <c r="SZW71" s="6"/>
      <c r="SZX71" s="6"/>
      <c r="SZY71" s="6"/>
      <c r="SZZ71" s="6"/>
      <c r="TAA71" s="6"/>
      <c r="TAB71" s="6"/>
      <c r="TAC71" s="6"/>
      <c r="TAD71" s="6"/>
      <c r="TAE71" s="6"/>
      <c r="TAF71" s="6"/>
      <c r="TAG71" s="6"/>
      <c r="TAH71" s="6"/>
      <c r="TAI71" s="6"/>
      <c r="TAJ71" s="6"/>
      <c r="TAK71" s="6"/>
      <c r="TAL71" s="6"/>
      <c r="TAM71" s="6"/>
      <c r="TAN71" s="6"/>
      <c r="TAO71" s="6"/>
      <c r="TAP71" s="6"/>
      <c r="TAQ71" s="6"/>
      <c r="TAR71" s="6"/>
      <c r="TAS71" s="6"/>
      <c r="TAT71" s="6"/>
      <c r="TAU71" s="6"/>
      <c r="TAV71" s="6"/>
      <c r="TAW71" s="6"/>
      <c r="TAX71" s="6"/>
      <c r="TAY71" s="6"/>
      <c r="TAZ71" s="6"/>
      <c r="TBA71" s="6"/>
      <c r="TBB71" s="6"/>
      <c r="TBC71" s="6"/>
      <c r="TBD71" s="6"/>
      <c r="TBE71" s="6"/>
      <c r="TBF71" s="6"/>
      <c r="TBG71" s="6"/>
      <c r="TBH71" s="6"/>
      <c r="TBI71" s="6"/>
      <c r="TBJ71" s="6"/>
      <c r="TBK71" s="6"/>
      <c r="TBL71" s="6"/>
      <c r="TBM71" s="6"/>
      <c r="TBN71" s="6"/>
      <c r="TBO71" s="6"/>
      <c r="TBP71" s="6"/>
      <c r="TBQ71" s="6"/>
      <c r="TBR71" s="6"/>
      <c r="TBS71" s="6"/>
      <c r="TBT71" s="6"/>
      <c r="TBU71" s="6"/>
      <c r="TBV71" s="6"/>
      <c r="TBW71" s="6"/>
      <c r="TBX71" s="6"/>
      <c r="TBY71" s="6"/>
      <c r="TBZ71" s="6"/>
      <c r="TCA71" s="6"/>
      <c r="TCB71" s="6"/>
      <c r="TCC71" s="6"/>
      <c r="TCD71" s="6"/>
      <c r="TCE71" s="6"/>
      <c r="TCF71" s="6"/>
      <c r="TCG71" s="6"/>
      <c r="TCH71" s="6"/>
      <c r="TCI71" s="6"/>
      <c r="TCJ71" s="6"/>
      <c r="TCK71" s="6"/>
      <c r="TCL71" s="6"/>
      <c r="TCM71" s="6"/>
      <c r="TCN71" s="6"/>
      <c r="TCO71" s="6"/>
      <c r="TCP71" s="6"/>
      <c r="TCQ71" s="6"/>
      <c r="TCR71" s="6"/>
      <c r="TCS71" s="6"/>
      <c r="TCT71" s="6"/>
      <c r="TCU71" s="6"/>
      <c r="TCV71" s="6"/>
      <c r="TCW71" s="6"/>
      <c r="TCX71" s="6"/>
      <c r="TCY71" s="6"/>
      <c r="TCZ71" s="6"/>
      <c r="TDA71" s="6"/>
      <c r="TDB71" s="6"/>
      <c r="TDC71" s="6"/>
      <c r="TDD71" s="6"/>
      <c r="TDE71" s="6"/>
      <c r="TDF71" s="6"/>
      <c r="TDG71" s="6"/>
      <c r="TDH71" s="6"/>
      <c r="TDI71" s="6"/>
      <c r="TDJ71" s="6"/>
      <c r="TDK71" s="6"/>
      <c r="TDL71" s="6"/>
      <c r="TDM71" s="6"/>
      <c r="TDN71" s="6"/>
      <c r="TDO71" s="6"/>
      <c r="TDP71" s="6"/>
      <c r="TDQ71" s="6"/>
      <c r="TDR71" s="6"/>
      <c r="TDS71" s="6"/>
      <c r="TDT71" s="6"/>
      <c r="TDU71" s="6"/>
      <c r="TDV71" s="6"/>
      <c r="TDW71" s="6"/>
      <c r="TDX71" s="6"/>
      <c r="TDY71" s="6"/>
      <c r="TDZ71" s="6"/>
      <c r="TEA71" s="6"/>
      <c r="TEB71" s="6"/>
      <c r="TEC71" s="6"/>
      <c r="TED71" s="6"/>
      <c r="TEE71" s="6"/>
      <c r="TEF71" s="6"/>
      <c r="TEG71" s="6"/>
      <c r="TEH71" s="6"/>
      <c r="TEI71" s="6"/>
      <c r="TEJ71" s="6"/>
      <c r="TEK71" s="6"/>
      <c r="TEL71" s="6"/>
      <c r="TEM71" s="6"/>
      <c r="TEN71" s="6"/>
      <c r="TEO71" s="6"/>
      <c r="TEP71" s="6"/>
      <c r="TEQ71" s="6"/>
      <c r="TER71" s="6"/>
      <c r="TES71" s="6"/>
      <c r="TET71" s="6"/>
      <c r="TEU71" s="6"/>
      <c r="TEV71" s="6"/>
      <c r="TEW71" s="6"/>
      <c r="TEX71" s="6"/>
      <c r="TEY71" s="6"/>
      <c r="TEZ71" s="6"/>
      <c r="TFA71" s="6"/>
      <c r="TFB71" s="6"/>
      <c r="TFC71" s="6"/>
      <c r="TFD71" s="6"/>
      <c r="TFE71" s="6"/>
      <c r="TFF71" s="6"/>
      <c r="TFG71" s="6"/>
      <c r="TFH71" s="6"/>
      <c r="TFI71" s="6"/>
      <c r="TFJ71" s="6"/>
      <c r="TFK71" s="6"/>
      <c r="TFL71" s="6"/>
      <c r="TFM71" s="6"/>
      <c r="TFN71" s="6"/>
      <c r="TFO71" s="6"/>
      <c r="TFP71" s="6"/>
      <c r="TFQ71" s="6"/>
      <c r="TFR71" s="6"/>
      <c r="TFS71" s="6"/>
      <c r="TFT71" s="6"/>
      <c r="TFU71" s="6"/>
      <c r="TFV71" s="6"/>
      <c r="TFW71" s="6"/>
      <c r="TFX71" s="6"/>
      <c r="TFY71" s="6"/>
      <c r="TFZ71" s="6"/>
      <c r="TGA71" s="6"/>
      <c r="TGB71" s="6"/>
      <c r="TGC71" s="6"/>
      <c r="TGD71" s="6"/>
      <c r="TGE71" s="6"/>
      <c r="TGF71" s="6"/>
      <c r="TGG71" s="6"/>
      <c r="TGH71" s="6"/>
      <c r="TGI71" s="6"/>
      <c r="TGJ71" s="6"/>
      <c r="TGK71" s="6"/>
      <c r="TGL71" s="6"/>
      <c r="TGM71" s="6"/>
      <c r="TGN71" s="6"/>
      <c r="TGO71" s="6"/>
      <c r="TGP71" s="6"/>
      <c r="TGQ71" s="6"/>
      <c r="TGR71" s="6"/>
      <c r="TGS71" s="6"/>
      <c r="TGT71" s="6"/>
      <c r="TGU71" s="6"/>
      <c r="TGV71" s="6"/>
      <c r="TGW71" s="6"/>
      <c r="TGX71" s="6"/>
      <c r="TGY71" s="6"/>
      <c r="TGZ71" s="6"/>
      <c r="THA71" s="6"/>
      <c r="THB71" s="6"/>
      <c r="THC71" s="6"/>
      <c r="THD71" s="6"/>
      <c r="THE71" s="6"/>
      <c r="THF71" s="6"/>
      <c r="THG71" s="6"/>
      <c r="THH71" s="6"/>
      <c r="THI71" s="6"/>
      <c r="THJ71" s="6"/>
      <c r="THK71" s="6"/>
      <c r="THL71" s="6"/>
      <c r="THM71" s="6"/>
      <c r="THN71" s="6"/>
      <c r="THO71" s="6"/>
      <c r="THP71" s="6"/>
      <c r="THQ71" s="6"/>
      <c r="THR71" s="6"/>
      <c r="THS71" s="6"/>
      <c r="THT71" s="6"/>
      <c r="THU71" s="6"/>
      <c r="THV71" s="6"/>
      <c r="THW71" s="6"/>
      <c r="THX71" s="6"/>
      <c r="THY71" s="6"/>
      <c r="THZ71" s="6"/>
      <c r="TIA71" s="6"/>
      <c r="TIB71" s="6"/>
      <c r="TIC71" s="6"/>
      <c r="TID71" s="6"/>
      <c r="TIE71" s="6"/>
      <c r="TIF71" s="6"/>
      <c r="TIG71" s="6"/>
      <c r="TIH71" s="6"/>
      <c r="TII71" s="6"/>
      <c r="TIJ71" s="6"/>
      <c r="TIK71" s="6"/>
      <c r="TIL71" s="6"/>
      <c r="TIM71" s="6"/>
      <c r="TIN71" s="6"/>
      <c r="TIO71" s="6"/>
      <c r="TIP71" s="6"/>
      <c r="TIQ71" s="6"/>
      <c r="TIR71" s="6"/>
      <c r="TIS71" s="6"/>
      <c r="TIT71" s="6"/>
      <c r="TIU71" s="6"/>
      <c r="TIV71" s="6"/>
      <c r="TIW71" s="6"/>
      <c r="TIX71" s="6"/>
      <c r="TIY71" s="6"/>
      <c r="TIZ71" s="6"/>
      <c r="TJA71" s="6"/>
      <c r="TJB71" s="6"/>
      <c r="TJC71" s="6"/>
      <c r="TJD71" s="6"/>
      <c r="TJE71" s="6"/>
      <c r="TJF71" s="6"/>
      <c r="TJG71" s="6"/>
      <c r="TJH71" s="6"/>
      <c r="TJI71" s="6"/>
      <c r="TJJ71" s="6"/>
      <c r="TJK71" s="6"/>
      <c r="TJL71" s="6"/>
      <c r="TJM71" s="6"/>
      <c r="TJN71" s="6"/>
      <c r="TJO71" s="6"/>
      <c r="TJP71" s="6"/>
      <c r="TJQ71" s="6"/>
      <c r="TJR71" s="6"/>
      <c r="TJS71" s="6"/>
      <c r="TJT71" s="6"/>
      <c r="TJU71" s="6"/>
      <c r="TJV71" s="6"/>
      <c r="TJW71" s="6"/>
      <c r="TJX71" s="6"/>
      <c r="TJY71" s="6"/>
      <c r="TJZ71" s="6"/>
      <c r="TKA71" s="6"/>
      <c r="TKB71" s="6"/>
      <c r="TKC71" s="6"/>
      <c r="TKD71" s="6"/>
      <c r="TKE71" s="6"/>
      <c r="TKF71" s="6"/>
      <c r="TKG71" s="6"/>
      <c r="TKH71" s="6"/>
      <c r="TKI71" s="6"/>
      <c r="TKJ71" s="6"/>
      <c r="TKK71" s="6"/>
      <c r="TKL71" s="6"/>
      <c r="TKM71" s="6"/>
      <c r="TKN71" s="6"/>
      <c r="TKO71" s="6"/>
      <c r="TKP71" s="6"/>
      <c r="TKQ71" s="6"/>
      <c r="TKR71" s="6"/>
      <c r="TKS71" s="6"/>
      <c r="TKT71" s="6"/>
      <c r="TKU71" s="6"/>
      <c r="TKV71" s="6"/>
      <c r="TKW71" s="6"/>
      <c r="TKX71" s="6"/>
      <c r="TKY71" s="6"/>
      <c r="TKZ71" s="6"/>
      <c r="TLA71" s="6"/>
      <c r="TLB71" s="6"/>
      <c r="TLC71" s="6"/>
      <c r="TLD71" s="6"/>
      <c r="TLE71" s="6"/>
      <c r="TLF71" s="6"/>
      <c r="TLG71" s="6"/>
      <c r="TLH71" s="6"/>
      <c r="TLI71" s="6"/>
      <c r="TLJ71" s="6"/>
      <c r="TLK71" s="6"/>
      <c r="TLL71" s="6"/>
      <c r="TLM71" s="6"/>
      <c r="TLN71" s="6"/>
      <c r="TLO71" s="6"/>
      <c r="TLP71" s="6"/>
      <c r="TLQ71" s="6"/>
      <c r="TLR71" s="6"/>
      <c r="TLS71" s="6"/>
      <c r="TLT71" s="6"/>
      <c r="TLU71" s="6"/>
      <c r="TLV71" s="6"/>
      <c r="TLW71" s="6"/>
      <c r="TLX71" s="6"/>
      <c r="TLY71" s="6"/>
      <c r="TLZ71" s="6"/>
      <c r="TMA71" s="6"/>
      <c r="TMB71" s="6"/>
      <c r="TMC71" s="6"/>
      <c r="TMD71" s="6"/>
      <c r="TME71" s="6"/>
      <c r="TMF71" s="6"/>
      <c r="TMG71" s="6"/>
      <c r="TMH71" s="6"/>
      <c r="TMI71" s="6"/>
      <c r="TMJ71" s="6"/>
      <c r="TMK71" s="6"/>
      <c r="TML71" s="6"/>
      <c r="TMM71" s="6"/>
      <c r="TMN71" s="6"/>
      <c r="TMO71" s="6"/>
      <c r="TMP71" s="6"/>
      <c r="TMQ71" s="6"/>
      <c r="TMR71" s="6"/>
      <c r="TMS71" s="6"/>
      <c r="TMT71" s="6"/>
      <c r="TMU71" s="6"/>
      <c r="TMV71" s="6"/>
      <c r="TMW71" s="6"/>
      <c r="TMX71" s="6"/>
      <c r="TMY71" s="6"/>
      <c r="TMZ71" s="6"/>
      <c r="TNA71" s="6"/>
      <c r="TNB71" s="6"/>
      <c r="TNC71" s="6"/>
      <c r="TND71" s="6"/>
      <c r="TNE71" s="6"/>
      <c r="TNF71" s="6"/>
      <c r="TNG71" s="6"/>
      <c r="TNH71" s="6"/>
      <c r="TNI71" s="6"/>
      <c r="TNJ71" s="6"/>
      <c r="TNK71" s="6"/>
      <c r="TNL71" s="6"/>
      <c r="TNM71" s="6"/>
      <c r="TNN71" s="6"/>
      <c r="TNO71" s="6"/>
      <c r="TNP71" s="6"/>
      <c r="TNQ71" s="6"/>
      <c r="TNR71" s="6"/>
      <c r="TNS71" s="6"/>
      <c r="TNT71" s="6"/>
      <c r="TNU71" s="6"/>
      <c r="TNV71" s="6"/>
      <c r="TNW71" s="6"/>
      <c r="TNX71" s="6"/>
      <c r="TNY71" s="6"/>
      <c r="TNZ71" s="6"/>
      <c r="TOA71" s="6"/>
      <c r="TOB71" s="6"/>
      <c r="TOC71" s="6"/>
      <c r="TOD71" s="6"/>
      <c r="TOE71" s="6"/>
      <c r="TOF71" s="6"/>
      <c r="TOG71" s="6"/>
      <c r="TOH71" s="6"/>
      <c r="TOI71" s="6"/>
      <c r="TOJ71" s="6"/>
      <c r="TOK71" s="6"/>
      <c r="TOL71" s="6"/>
      <c r="TOM71" s="6"/>
      <c r="TON71" s="6"/>
      <c r="TOO71" s="6"/>
      <c r="TOP71" s="6"/>
      <c r="TOQ71" s="6"/>
      <c r="TOR71" s="6"/>
      <c r="TOS71" s="6"/>
      <c r="TOT71" s="6"/>
      <c r="TOU71" s="6"/>
      <c r="TOV71" s="6"/>
      <c r="TOW71" s="6"/>
      <c r="TOX71" s="6"/>
      <c r="TOY71" s="6"/>
      <c r="TOZ71" s="6"/>
      <c r="TPA71" s="6"/>
      <c r="TPB71" s="6"/>
      <c r="TPC71" s="6"/>
      <c r="TPD71" s="6"/>
      <c r="TPE71" s="6"/>
      <c r="TPF71" s="6"/>
      <c r="TPG71" s="6"/>
      <c r="TPH71" s="6"/>
      <c r="TPI71" s="6"/>
      <c r="TPJ71" s="6"/>
      <c r="TPK71" s="6"/>
      <c r="TPL71" s="6"/>
      <c r="TPM71" s="6"/>
      <c r="TPN71" s="6"/>
      <c r="TPO71" s="6"/>
      <c r="TPP71" s="6"/>
      <c r="TPQ71" s="6"/>
      <c r="TPR71" s="6"/>
      <c r="TPS71" s="6"/>
      <c r="TPT71" s="6"/>
      <c r="TPU71" s="6"/>
      <c r="TPV71" s="6"/>
      <c r="TPW71" s="6"/>
      <c r="TPX71" s="6"/>
      <c r="TPY71" s="6"/>
      <c r="TPZ71" s="6"/>
      <c r="TQA71" s="6"/>
      <c r="TQB71" s="6"/>
      <c r="TQC71" s="6"/>
      <c r="TQD71" s="6"/>
      <c r="TQE71" s="6"/>
      <c r="TQF71" s="6"/>
      <c r="TQG71" s="6"/>
      <c r="TQH71" s="6"/>
      <c r="TQI71" s="6"/>
      <c r="TQJ71" s="6"/>
      <c r="TQK71" s="6"/>
      <c r="TQL71" s="6"/>
      <c r="TQM71" s="6"/>
      <c r="TQN71" s="6"/>
      <c r="TQO71" s="6"/>
      <c r="TQP71" s="6"/>
      <c r="TQQ71" s="6"/>
      <c r="TQR71" s="6"/>
      <c r="TQS71" s="6"/>
      <c r="TQT71" s="6"/>
      <c r="TQU71" s="6"/>
      <c r="TQV71" s="6"/>
      <c r="TQW71" s="6"/>
      <c r="TQX71" s="6"/>
      <c r="TQY71" s="6"/>
      <c r="TQZ71" s="6"/>
      <c r="TRA71" s="6"/>
      <c r="TRB71" s="6"/>
      <c r="TRC71" s="6"/>
      <c r="TRD71" s="6"/>
      <c r="TRE71" s="6"/>
      <c r="TRF71" s="6"/>
      <c r="TRG71" s="6"/>
      <c r="TRH71" s="6"/>
      <c r="TRI71" s="6"/>
      <c r="TRJ71" s="6"/>
      <c r="TRK71" s="6"/>
      <c r="TRL71" s="6"/>
      <c r="TRM71" s="6"/>
      <c r="TRN71" s="6"/>
      <c r="TRO71" s="6"/>
      <c r="TRP71" s="6"/>
      <c r="TRQ71" s="6"/>
      <c r="TRR71" s="6"/>
      <c r="TRS71" s="6"/>
      <c r="TRT71" s="6"/>
      <c r="TRU71" s="6"/>
      <c r="TRV71" s="6"/>
      <c r="TRW71" s="6"/>
      <c r="TRX71" s="6"/>
      <c r="TRY71" s="6"/>
      <c r="TRZ71" s="6"/>
      <c r="TSA71" s="6"/>
      <c r="TSB71" s="6"/>
      <c r="TSC71" s="6"/>
      <c r="TSD71" s="6"/>
      <c r="TSE71" s="6"/>
      <c r="TSF71" s="6"/>
      <c r="TSG71" s="6"/>
      <c r="TSH71" s="6"/>
      <c r="TSI71" s="6"/>
      <c r="TSJ71" s="6"/>
      <c r="TSK71" s="6"/>
      <c r="TSL71" s="6"/>
      <c r="TSM71" s="6"/>
      <c r="TSN71" s="6"/>
      <c r="TSO71" s="6"/>
      <c r="TSP71" s="6"/>
      <c r="TSQ71" s="6"/>
      <c r="TSR71" s="6"/>
      <c r="TSS71" s="6"/>
      <c r="TST71" s="6"/>
      <c r="TSU71" s="6"/>
      <c r="TSV71" s="6"/>
      <c r="TSW71" s="6"/>
      <c r="TSX71" s="6"/>
      <c r="TSY71" s="6"/>
      <c r="TSZ71" s="6"/>
      <c r="TTA71" s="6"/>
      <c r="TTB71" s="6"/>
      <c r="TTC71" s="6"/>
      <c r="TTD71" s="6"/>
      <c r="TTE71" s="6"/>
      <c r="TTF71" s="6"/>
      <c r="TTG71" s="6"/>
      <c r="TTH71" s="6"/>
      <c r="TTI71" s="6"/>
      <c r="TTJ71" s="6"/>
      <c r="TTK71" s="6"/>
      <c r="TTL71" s="6"/>
      <c r="TTM71" s="6"/>
      <c r="TTN71" s="6"/>
      <c r="TTO71" s="6"/>
      <c r="TTP71" s="6"/>
      <c r="TTQ71" s="6"/>
      <c r="TTR71" s="6"/>
      <c r="TTS71" s="6"/>
      <c r="TTT71" s="6"/>
      <c r="TTU71" s="6"/>
      <c r="TTV71" s="6"/>
      <c r="TTW71" s="6"/>
      <c r="TTX71" s="6"/>
      <c r="TTY71" s="6"/>
      <c r="TTZ71" s="6"/>
      <c r="TUA71" s="6"/>
      <c r="TUB71" s="6"/>
      <c r="TUC71" s="6"/>
      <c r="TUD71" s="6"/>
      <c r="TUE71" s="6"/>
      <c r="TUF71" s="6"/>
      <c r="TUG71" s="6"/>
      <c r="TUH71" s="6"/>
      <c r="TUI71" s="6"/>
      <c r="TUJ71" s="6"/>
      <c r="TUK71" s="6"/>
      <c r="TUL71" s="6"/>
      <c r="TUM71" s="6"/>
      <c r="TUN71" s="6"/>
      <c r="TUO71" s="6"/>
      <c r="TUP71" s="6"/>
      <c r="TUQ71" s="6"/>
      <c r="TUR71" s="6"/>
      <c r="TUS71" s="6"/>
      <c r="TUT71" s="6"/>
      <c r="TUU71" s="6"/>
      <c r="TUV71" s="6"/>
      <c r="TUW71" s="6"/>
      <c r="TUX71" s="6"/>
      <c r="TUY71" s="6"/>
      <c r="TUZ71" s="6"/>
      <c r="TVA71" s="6"/>
      <c r="TVB71" s="6"/>
      <c r="TVC71" s="6"/>
      <c r="TVD71" s="6"/>
      <c r="TVE71" s="6"/>
      <c r="TVF71" s="6"/>
      <c r="TVG71" s="6"/>
      <c r="TVH71" s="6"/>
      <c r="TVI71" s="6"/>
      <c r="TVJ71" s="6"/>
      <c r="TVK71" s="6"/>
      <c r="TVL71" s="6"/>
      <c r="TVM71" s="6"/>
      <c r="TVN71" s="6"/>
      <c r="TVO71" s="6"/>
      <c r="TVP71" s="6"/>
      <c r="TVQ71" s="6"/>
      <c r="TVR71" s="6"/>
      <c r="TVS71" s="6"/>
      <c r="TVT71" s="6"/>
      <c r="TVU71" s="6"/>
      <c r="TVV71" s="6"/>
      <c r="TVW71" s="6"/>
      <c r="TVX71" s="6"/>
      <c r="TVY71" s="6"/>
      <c r="TVZ71" s="6"/>
      <c r="TWA71" s="6"/>
      <c r="TWB71" s="6"/>
      <c r="TWC71" s="6"/>
      <c r="TWD71" s="6"/>
      <c r="TWE71" s="6"/>
      <c r="TWF71" s="6"/>
      <c r="TWG71" s="6"/>
      <c r="TWH71" s="6"/>
      <c r="TWI71" s="6"/>
      <c r="TWJ71" s="6"/>
      <c r="TWK71" s="6"/>
      <c r="TWL71" s="6"/>
      <c r="TWM71" s="6"/>
      <c r="TWN71" s="6"/>
      <c r="TWO71" s="6"/>
      <c r="TWP71" s="6"/>
      <c r="TWQ71" s="6"/>
      <c r="TWR71" s="6"/>
      <c r="TWS71" s="6"/>
      <c r="TWT71" s="6"/>
      <c r="TWU71" s="6"/>
      <c r="TWV71" s="6"/>
      <c r="TWW71" s="6"/>
      <c r="TWX71" s="6"/>
      <c r="TWY71" s="6"/>
      <c r="TWZ71" s="6"/>
      <c r="TXA71" s="6"/>
      <c r="TXB71" s="6"/>
      <c r="TXC71" s="6"/>
      <c r="TXD71" s="6"/>
      <c r="TXE71" s="6"/>
      <c r="TXF71" s="6"/>
      <c r="TXG71" s="6"/>
      <c r="TXH71" s="6"/>
      <c r="TXI71" s="6"/>
      <c r="TXJ71" s="6"/>
      <c r="TXK71" s="6"/>
      <c r="TXL71" s="6"/>
      <c r="TXM71" s="6"/>
      <c r="TXN71" s="6"/>
      <c r="TXO71" s="6"/>
      <c r="TXP71" s="6"/>
      <c r="TXQ71" s="6"/>
      <c r="TXR71" s="6"/>
      <c r="TXS71" s="6"/>
      <c r="TXT71" s="6"/>
      <c r="TXU71" s="6"/>
      <c r="TXV71" s="6"/>
      <c r="TXW71" s="6"/>
      <c r="TXX71" s="6"/>
      <c r="TXY71" s="6"/>
      <c r="TXZ71" s="6"/>
      <c r="TYA71" s="6"/>
      <c r="TYB71" s="6"/>
      <c r="TYC71" s="6"/>
      <c r="TYD71" s="6"/>
      <c r="TYE71" s="6"/>
      <c r="TYF71" s="6"/>
      <c r="TYG71" s="6"/>
      <c r="TYH71" s="6"/>
      <c r="TYI71" s="6"/>
      <c r="TYJ71" s="6"/>
      <c r="TYK71" s="6"/>
      <c r="TYL71" s="6"/>
      <c r="TYM71" s="6"/>
      <c r="TYN71" s="6"/>
      <c r="TYO71" s="6"/>
      <c r="TYP71" s="6"/>
      <c r="TYQ71" s="6"/>
      <c r="TYR71" s="6"/>
      <c r="TYS71" s="6"/>
      <c r="TYT71" s="6"/>
      <c r="TYU71" s="6"/>
      <c r="TYV71" s="6"/>
      <c r="TYW71" s="6"/>
      <c r="TYX71" s="6"/>
      <c r="TYY71" s="6"/>
      <c r="TYZ71" s="6"/>
      <c r="TZA71" s="6"/>
      <c r="TZB71" s="6"/>
      <c r="TZC71" s="6"/>
      <c r="TZD71" s="6"/>
      <c r="TZE71" s="6"/>
      <c r="TZF71" s="6"/>
      <c r="TZG71" s="6"/>
      <c r="TZH71" s="6"/>
      <c r="TZI71" s="6"/>
      <c r="TZJ71" s="6"/>
      <c r="TZK71" s="6"/>
      <c r="TZL71" s="6"/>
      <c r="TZM71" s="6"/>
      <c r="TZN71" s="6"/>
      <c r="TZO71" s="6"/>
      <c r="TZP71" s="6"/>
      <c r="TZQ71" s="6"/>
      <c r="TZR71" s="6"/>
      <c r="TZS71" s="6"/>
      <c r="TZT71" s="6"/>
      <c r="TZU71" s="6"/>
      <c r="TZV71" s="6"/>
      <c r="TZW71" s="6"/>
      <c r="TZX71" s="6"/>
      <c r="TZY71" s="6"/>
      <c r="TZZ71" s="6"/>
      <c r="UAA71" s="6"/>
      <c r="UAB71" s="6"/>
      <c r="UAC71" s="6"/>
      <c r="UAD71" s="6"/>
      <c r="UAE71" s="6"/>
      <c r="UAF71" s="6"/>
      <c r="UAG71" s="6"/>
      <c r="UAH71" s="6"/>
      <c r="UAI71" s="6"/>
      <c r="UAJ71" s="6"/>
      <c r="UAK71" s="6"/>
      <c r="UAL71" s="6"/>
      <c r="UAM71" s="6"/>
      <c r="UAN71" s="6"/>
      <c r="UAO71" s="6"/>
      <c r="UAP71" s="6"/>
      <c r="UAQ71" s="6"/>
      <c r="UAR71" s="6"/>
      <c r="UAS71" s="6"/>
      <c r="UAT71" s="6"/>
      <c r="UAU71" s="6"/>
      <c r="UAV71" s="6"/>
      <c r="UAW71" s="6"/>
      <c r="UAX71" s="6"/>
      <c r="UAY71" s="6"/>
      <c r="UAZ71" s="6"/>
      <c r="UBA71" s="6"/>
      <c r="UBB71" s="6"/>
      <c r="UBC71" s="6"/>
      <c r="UBD71" s="6"/>
      <c r="UBE71" s="6"/>
      <c r="UBF71" s="6"/>
      <c r="UBG71" s="6"/>
      <c r="UBH71" s="6"/>
      <c r="UBI71" s="6"/>
      <c r="UBJ71" s="6"/>
      <c r="UBK71" s="6"/>
      <c r="UBL71" s="6"/>
      <c r="UBM71" s="6"/>
      <c r="UBN71" s="6"/>
      <c r="UBO71" s="6"/>
      <c r="UBP71" s="6"/>
      <c r="UBQ71" s="6"/>
      <c r="UBR71" s="6"/>
      <c r="UBS71" s="6"/>
      <c r="UBT71" s="6"/>
      <c r="UBU71" s="6"/>
      <c r="UBV71" s="6"/>
      <c r="UBW71" s="6"/>
      <c r="UBX71" s="6"/>
      <c r="UBY71" s="6"/>
      <c r="UBZ71" s="6"/>
      <c r="UCA71" s="6"/>
      <c r="UCB71" s="6"/>
      <c r="UCC71" s="6"/>
      <c r="UCD71" s="6"/>
      <c r="UCE71" s="6"/>
      <c r="UCF71" s="6"/>
      <c r="UCG71" s="6"/>
      <c r="UCH71" s="6"/>
      <c r="UCI71" s="6"/>
      <c r="UCJ71" s="6"/>
      <c r="UCK71" s="6"/>
      <c r="UCL71" s="6"/>
      <c r="UCM71" s="6"/>
      <c r="UCN71" s="6"/>
      <c r="UCO71" s="6"/>
      <c r="UCP71" s="6"/>
      <c r="UCQ71" s="6"/>
      <c r="UCR71" s="6"/>
      <c r="UCS71" s="6"/>
      <c r="UCT71" s="6"/>
      <c r="UCU71" s="6"/>
      <c r="UCV71" s="6"/>
      <c r="UCW71" s="6"/>
      <c r="UCX71" s="6"/>
      <c r="UCY71" s="6"/>
      <c r="UCZ71" s="6"/>
      <c r="UDA71" s="6"/>
      <c r="UDB71" s="6"/>
      <c r="UDC71" s="6"/>
      <c r="UDD71" s="6"/>
      <c r="UDE71" s="6"/>
      <c r="UDF71" s="6"/>
      <c r="UDG71" s="6"/>
      <c r="UDH71" s="6"/>
      <c r="UDI71" s="6"/>
      <c r="UDJ71" s="6"/>
      <c r="UDK71" s="6"/>
      <c r="UDL71" s="6"/>
      <c r="UDM71" s="6"/>
      <c r="UDN71" s="6"/>
      <c r="UDO71" s="6"/>
      <c r="UDP71" s="6"/>
      <c r="UDQ71" s="6"/>
      <c r="UDR71" s="6"/>
      <c r="UDS71" s="6"/>
      <c r="UDT71" s="6"/>
      <c r="UDU71" s="6"/>
      <c r="UDV71" s="6"/>
      <c r="UDW71" s="6"/>
      <c r="UDX71" s="6"/>
      <c r="UDY71" s="6"/>
      <c r="UDZ71" s="6"/>
      <c r="UEA71" s="6"/>
      <c r="UEB71" s="6"/>
      <c r="UEC71" s="6"/>
      <c r="UED71" s="6"/>
      <c r="UEE71" s="6"/>
      <c r="UEF71" s="6"/>
      <c r="UEG71" s="6"/>
      <c r="UEH71" s="6"/>
      <c r="UEI71" s="6"/>
      <c r="UEJ71" s="6"/>
      <c r="UEK71" s="6"/>
      <c r="UEL71" s="6"/>
      <c r="UEM71" s="6"/>
      <c r="UEN71" s="6"/>
      <c r="UEO71" s="6"/>
      <c r="UEP71" s="6"/>
      <c r="UEQ71" s="6"/>
      <c r="UER71" s="6"/>
      <c r="UES71" s="6"/>
      <c r="UET71" s="6"/>
      <c r="UEU71" s="6"/>
      <c r="UEV71" s="6"/>
      <c r="UEW71" s="6"/>
      <c r="UEX71" s="6"/>
      <c r="UEY71" s="6"/>
      <c r="UEZ71" s="6"/>
      <c r="UFA71" s="6"/>
      <c r="UFB71" s="6"/>
      <c r="UFC71" s="6"/>
      <c r="UFD71" s="6"/>
      <c r="UFE71" s="6"/>
      <c r="UFF71" s="6"/>
      <c r="UFG71" s="6"/>
      <c r="UFH71" s="6"/>
      <c r="UFI71" s="6"/>
      <c r="UFJ71" s="6"/>
      <c r="UFK71" s="6"/>
      <c r="UFL71" s="6"/>
      <c r="UFM71" s="6"/>
      <c r="UFN71" s="6"/>
      <c r="UFO71" s="6"/>
      <c r="UFP71" s="6"/>
      <c r="UFQ71" s="6"/>
      <c r="UFR71" s="6"/>
      <c r="UFS71" s="6"/>
      <c r="UFT71" s="6"/>
      <c r="UFU71" s="6"/>
      <c r="UFV71" s="6"/>
      <c r="UFW71" s="6"/>
      <c r="UFX71" s="6"/>
      <c r="UFY71" s="6"/>
      <c r="UFZ71" s="6"/>
      <c r="UGA71" s="6"/>
      <c r="UGB71" s="6"/>
      <c r="UGC71" s="6"/>
      <c r="UGD71" s="6"/>
      <c r="UGE71" s="6"/>
      <c r="UGF71" s="6"/>
      <c r="UGG71" s="6"/>
      <c r="UGH71" s="6"/>
      <c r="UGI71" s="6"/>
      <c r="UGJ71" s="6"/>
      <c r="UGK71" s="6"/>
      <c r="UGL71" s="6"/>
      <c r="UGM71" s="6"/>
      <c r="UGN71" s="6"/>
      <c r="UGO71" s="6"/>
      <c r="UGP71" s="6"/>
      <c r="UGQ71" s="6"/>
      <c r="UGR71" s="6"/>
      <c r="UGS71" s="6"/>
      <c r="UGT71" s="6"/>
      <c r="UGU71" s="6"/>
      <c r="UGV71" s="6"/>
      <c r="UGW71" s="6"/>
      <c r="UGX71" s="6"/>
      <c r="UGY71" s="6"/>
      <c r="UGZ71" s="6"/>
      <c r="UHA71" s="6"/>
      <c r="UHB71" s="6"/>
      <c r="UHC71" s="6"/>
      <c r="UHD71" s="6"/>
      <c r="UHE71" s="6"/>
      <c r="UHF71" s="6"/>
      <c r="UHG71" s="6"/>
      <c r="UHH71" s="6"/>
      <c r="UHI71" s="6"/>
      <c r="UHJ71" s="6"/>
      <c r="UHK71" s="6"/>
      <c r="UHL71" s="6"/>
      <c r="UHM71" s="6"/>
      <c r="UHN71" s="6"/>
      <c r="UHO71" s="6"/>
      <c r="UHP71" s="6"/>
      <c r="UHQ71" s="6"/>
      <c r="UHR71" s="6"/>
      <c r="UHS71" s="6"/>
      <c r="UHT71" s="6"/>
      <c r="UHU71" s="6"/>
      <c r="UHV71" s="6"/>
      <c r="UHW71" s="6"/>
      <c r="UHX71" s="6"/>
      <c r="UHY71" s="6"/>
      <c r="UHZ71" s="6"/>
      <c r="UIA71" s="6"/>
      <c r="UIB71" s="6"/>
      <c r="UIC71" s="6"/>
      <c r="UID71" s="6"/>
      <c r="UIE71" s="6"/>
      <c r="UIF71" s="6"/>
      <c r="UIG71" s="6"/>
      <c r="UIH71" s="6"/>
      <c r="UII71" s="6"/>
      <c r="UIJ71" s="6"/>
      <c r="UIK71" s="6"/>
      <c r="UIL71" s="6"/>
      <c r="UIM71" s="6"/>
      <c r="UIN71" s="6"/>
      <c r="UIO71" s="6"/>
      <c r="UIP71" s="6"/>
      <c r="UIQ71" s="6"/>
      <c r="UIR71" s="6"/>
      <c r="UIS71" s="6"/>
      <c r="UIT71" s="6"/>
      <c r="UIU71" s="6"/>
      <c r="UIV71" s="6"/>
      <c r="UIW71" s="6"/>
      <c r="UIX71" s="6"/>
      <c r="UIY71" s="6"/>
      <c r="UIZ71" s="6"/>
      <c r="UJA71" s="6"/>
      <c r="UJB71" s="6"/>
      <c r="UJC71" s="6"/>
      <c r="UJD71" s="6"/>
      <c r="UJE71" s="6"/>
      <c r="UJF71" s="6"/>
      <c r="UJG71" s="6"/>
      <c r="UJH71" s="6"/>
      <c r="UJI71" s="6"/>
      <c r="UJJ71" s="6"/>
      <c r="UJK71" s="6"/>
      <c r="UJL71" s="6"/>
      <c r="UJM71" s="6"/>
      <c r="UJN71" s="6"/>
      <c r="UJO71" s="6"/>
      <c r="UJP71" s="6"/>
      <c r="UJQ71" s="6"/>
      <c r="UJR71" s="6"/>
      <c r="UJS71" s="6"/>
      <c r="UJT71" s="6"/>
      <c r="UJU71" s="6"/>
      <c r="UJV71" s="6"/>
      <c r="UJW71" s="6"/>
      <c r="UJX71" s="6"/>
      <c r="UJY71" s="6"/>
      <c r="UJZ71" s="6"/>
      <c r="UKA71" s="6"/>
      <c r="UKB71" s="6"/>
      <c r="UKC71" s="6"/>
      <c r="UKD71" s="6"/>
      <c r="UKE71" s="6"/>
      <c r="UKF71" s="6"/>
      <c r="UKG71" s="6"/>
      <c r="UKH71" s="6"/>
      <c r="UKI71" s="6"/>
      <c r="UKJ71" s="6"/>
      <c r="UKK71" s="6"/>
      <c r="UKL71" s="6"/>
      <c r="UKM71" s="6"/>
      <c r="UKN71" s="6"/>
      <c r="UKO71" s="6"/>
      <c r="UKP71" s="6"/>
      <c r="UKQ71" s="6"/>
      <c r="UKR71" s="6"/>
      <c r="UKS71" s="6"/>
      <c r="UKT71" s="6"/>
      <c r="UKU71" s="6"/>
      <c r="UKV71" s="6"/>
      <c r="UKW71" s="6"/>
      <c r="UKX71" s="6"/>
      <c r="UKY71" s="6"/>
      <c r="UKZ71" s="6"/>
      <c r="ULA71" s="6"/>
      <c r="ULB71" s="6"/>
      <c r="ULC71" s="6"/>
      <c r="ULD71" s="6"/>
      <c r="ULE71" s="6"/>
      <c r="ULF71" s="6"/>
      <c r="ULG71" s="6"/>
      <c r="ULH71" s="6"/>
      <c r="ULI71" s="6"/>
      <c r="ULJ71" s="6"/>
      <c r="ULK71" s="6"/>
      <c r="ULL71" s="6"/>
      <c r="ULM71" s="6"/>
      <c r="ULN71" s="6"/>
      <c r="ULO71" s="6"/>
      <c r="ULP71" s="6"/>
      <c r="ULQ71" s="6"/>
      <c r="ULR71" s="6"/>
      <c r="ULS71" s="6"/>
      <c r="ULT71" s="6"/>
      <c r="ULU71" s="6"/>
      <c r="ULV71" s="6"/>
      <c r="ULW71" s="6"/>
      <c r="ULX71" s="6"/>
      <c r="ULY71" s="6"/>
      <c r="ULZ71" s="6"/>
      <c r="UMA71" s="6"/>
      <c r="UMB71" s="6"/>
      <c r="UMC71" s="6"/>
      <c r="UMD71" s="6"/>
      <c r="UME71" s="6"/>
      <c r="UMF71" s="6"/>
      <c r="UMG71" s="6"/>
      <c r="UMH71" s="6"/>
      <c r="UMI71" s="6"/>
      <c r="UMJ71" s="6"/>
      <c r="UMK71" s="6"/>
      <c r="UML71" s="6"/>
      <c r="UMM71" s="6"/>
      <c r="UMN71" s="6"/>
      <c r="UMO71" s="6"/>
      <c r="UMP71" s="6"/>
      <c r="UMQ71" s="6"/>
      <c r="UMR71" s="6"/>
      <c r="UMS71" s="6"/>
      <c r="UMT71" s="6"/>
      <c r="UMU71" s="6"/>
      <c r="UMV71" s="6"/>
      <c r="UMW71" s="6"/>
      <c r="UMX71" s="6"/>
      <c r="UMY71" s="6"/>
      <c r="UMZ71" s="6"/>
      <c r="UNA71" s="6"/>
      <c r="UNB71" s="6"/>
      <c r="UNC71" s="6"/>
      <c r="UND71" s="6"/>
      <c r="UNE71" s="6"/>
      <c r="UNF71" s="6"/>
      <c r="UNG71" s="6"/>
      <c r="UNH71" s="6"/>
      <c r="UNI71" s="6"/>
      <c r="UNJ71" s="6"/>
      <c r="UNK71" s="6"/>
      <c r="UNL71" s="6"/>
      <c r="UNM71" s="6"/>
      <c r="UNN71" s="6"/>
      <c r="UNO71" s="6"/>
      <c r="UNP71" s="6"/>
      <c r="UNQ71" s="6"/>
      <c r="UNR71" s="6"/>
      <c r="UNS71" s="6"/>
      <c r="UNT71" s="6"/>
      <c r="UNU71" s="6"/>
      <c r="UNV71" s="6"/>
      <c r="UNW71" s="6"/>
      <c r="UNX71" s="6"/>
      <c r="UNY71" s="6"/>
      <c r="UNZ71" s="6"/>
      <c r="UOA71" s="6"/>
      <c r="UOB71" s="6"/>
      <c r="UOC71" s="6"/>
      <c r="UOD71" s="6"/>
      <c r="UOE71" s="6"/>
      <c r="UOF71" s="6"/>
      <c r="UOG71" s="6"/>
      <c r="UOH71" s="6"/>
      <c r="UOI71" s="6"/>
      <c r="UOJ71" s="6"/>
      <c r="UOK71" s="6"/>
      <c r="UOL71" s="6"/>
      <c r="UOM71" s="6"/>
      <c r="UON71" s="6"/>
      <c r="UOO71" s="6"/>
      <c r="UOP71" s="6"/>
      <c r="UOQ71" s="6"/>
      <c r="UOR71" s="6"/>
      <c r="UOS71" s="6"/>
      <c r="UOT71" s="6"/>
      <c r="UOU71" s="6"/>
      <c r="UOV71" s="6"/>
      <c r="UOW71" s="6"/>
      <c r="UOX71" s="6"/>
      <c r="UOY71" s="6"/>
      <c r="UOZ71" s="6"/>
      <c r="UPA71" s="6"/>
      <c r="UPB71" s="6"/>
      <c r="UPC71" s="6"/>
      <c r="UPD71" s="6"/>
      <c r="UPE71" s="6"/>
      <c r="UPF71" s="6"/>
      <c r="UPG71" s="6"/>
      <c r="UPH71" s="6"/>
      <c r="UPI71" s="6"/>
      <c r="UPJ71" s="6"/>
      <c r="UPK71" s="6"/>
      <c r="UPL71" s="6"/>
      <c r="UPM71" s="6"/>
      <c r="UPN71" s="6"/>
      <c r="UPO71" s="6"/>
      <c r="UPP71" s="6"/>
      <c r="UPQ71" s="6"/>
      <c r="UPR71" s="6"/>
      <c r="UPS71" s="6"/>
      <c r="UPT71" s="6"/>
      <c r="UPU71" s="6"/>
      <c r="UPV71" s="6"/>
      <c r="UPW71" s="6"/>
      <c r="UPX71" s="6"/>
      <c r="UPY71" s="6"/>
      <c r="UPZ71" s="6"/>
      <c r="UQA71" s="6"/>
      <c r="UQB71" s="6"/>
      <c r="UQC71" s="6"/>
      <c r="UQD71" s="6"/>
      <c r="UQE71" s="6"/>
      <c r="UQF71" s="6"/>
      <c r="UQG71" s="6"/>
      <c r="UQH71" s="6"/>
      <c r="UQI71" s="6"/>
      <c r="UQJ71" s="6"/>
      <c r="UQK71" s="6"/>
      <c r="UQL71" s="6"/>
      <c r="UQM71" s="6"/>
      <c r="UQN71" s="6"/>
      <c r="UQO71" s="6"/>
      <c r="UQP71" s="6"/>
      <c r="UQQ71" s="6"/>
      <c r="UQR71" s="6"/>
      <c r="UQS71" s="6"/>
      <c r="UQT71" s="6"/>
      <c r="UQU71" s="6"/>
      <c r="UQV71" s="6"/>
      <c r="UQW71" s="6"/>
      <c r="UQX71" s="6"/>
      <c r="UQY71" s="6"/>
      <c r="UQZ71" s="6"/>
      <c r="URA71" s="6"/>
      <c r="URB71" s="6"/>
      <c r="URC71" s="6"/>
      <c r="URD71" s="6"/>
      <c r="URE71" s="6"/>
      <c r="URF71" s="6"/>
      <c r="URG71" s="6"/>
      <c r="URH71" s="6"/>
      <c r="URI71" s="6"/>
      <c r="URJ71" s="6"/>
      <c r="URK71" s="6"/>
      <c r="URL71" s="6"/>
      <c r="URM71" s="6"/>
      <c r="URN71" s="6"/>
      <c r="URO71" s="6"/>
      <c r="URP71" s="6"/>
      <c r="URQ71" s="6"/>
      <c r="URR71" s="6"/>
      <c r="URS71" s="6"/>
      <c r="URT71" s="6"/>
      <c r="URU71" s="6"/>
      <c r="URV71" s="6"/>
      <c r="URW71" s="6"/>
      <c r="URX71" s="6"/>
      <c r="URY71" s="6"/>
      <c r="URZ71" s="6"/>
      <c r="USA71" s="6"/>
      <c r="USB71" s="6"/>
      <c r="USC71" s="6"/>
      <c r="USD71" s="6"/>
      <c r="USE71" s="6"/>
      <c r="USF71" s="6"/>
      <c r="USG71" s="6"/>
      <c r="USH71" s="6"/>
      <c r="USI71" s="6"/>
      <c r="USJ71" s="6"/>
      <c r="USK71" s="6"/>
      <c r="USL71" s="6"/>
      <c r="USM71" s="6"/>
      <c r="USN71" s="6"/>
      <c r="USO71" s="6"/>
      <c r="USP71" s="6"/>
      <c r="USQ71" s="6"/>
      <c r="USR71" s="6"/>
      <c r="USS71" s="6"/>
      <c r="UST71" s="6"/>
      <c r="USU71" s="6"/>
      <c r="USV71" s="6"/>
      <c r="USW71" s="6"/>
      <c r="USX71" s="6"/>
      <c r="USY71" s="6"/>
      <c r="USZ71" s="6"/>
      <c r="UTA71" s="6"/>
      <c r="UTB71" s="6"/>
      <c r="UTC71" s="6"/>
      <c r="UTD71" s="6"/>
      <c r="UTE71" s="6"/>
      <c r="UTF71" s="6"/>
      <c r="UTG71" s="6"/>
      <c r="UTH71" s="6"/>
      <c r="UTI71" s="6"/>
      <c r="UTJ71" s="6"/>
      <c r="UTK71" s="6"/>
      <c r="UTL71" s="6"/>
      <c r="UTM71" s="6"/>
      <c r="UTN71" s="6"/>
      <c r="UTO71" s="6"/>
      <c r="UTP71" s="6"/>
      <c r="UTQ71" s="6"/>
      <c r="UTR71" s="6"/>
      <c r="UTS71" s="6"/>
      <c r="UTT71" s="6"/>
      <c r="UTU71" s="6"/>
      <c r="UTV71" s="6"/>
      <c r="UTW71" s="6"/>
      <c r="UTX71" s="6"/>
      <c r="UTY71" s="6"/>
      <c r="UTZ71" s="6"/>
      <c r="UUA71" s="6"/>
      <c r="UUB71" s="6"/>
      <c r="UUC71" s="6"/>
      <c r="UUD71" s="6"/>
      <c r="UUE71" s="6"/>
      <c r="UUF71" s="6"/>
      <c r="UUG71" s="6"/>
      <c r="UUH71" s="6"/>
      <c r="UUI71" s="6"/>
      <c r="UUJ71" s="6"/>
      <c r="UUK71" s="6"/>
      <c r="UUL71" s="6"/>
      <c r="UUM71" s="6"/>
      <c r="UUN71" s="6"/>
      <c r="UUO71" s="6"/>
      <c r="UUP71" s="6"/>
      <c r="UUQ71" s="6"/>
      <c r="UUR71" s="6"/>
      <c r="UUS71" s="6"/>
      <c r="UUT71" s="6"/>
      <c r="UUU71" s="6"/>
      <c r="UUV71" s="6"/>
      <c r="UUW71" s="6"/>
      <c r="UUX71" s="6"/>
      <c r="UUY71" s="6"/>
      <c r="UUZ71" s="6"/>
      <c r="UVA71" s="6"/>
      <c r="UVB71" s="6"/>
      <c r="UVC71" s="6"/>
      <c r="UVD71" s="6"/>
      <c r="UVE71" s="6"/>
      <c r="UVF71" s="6"/>
      <c r="UVG71" s="6"/>
      <c r="UVH71" s="6"/>
      <c r="UVI71" s="6"/>
      <c r="UVJ71" s="6"/>
      <c r="UVK71" s="6"/>
      <c r="UVL71" s="6"/>
      <c r="UVM71" s="6"/>
      <c r="UVN71" s="6"/>
      <c r="UVO71" s="6"/>
      <c r="UVP71" s="6"/>
      <c r="UVQ71" s="6"/>
      <c r="UVR71" s="6"/>
      <c r="UVS71" s="6"/>
      <c r="UVT71" s="6"/>
      <c r="UVU71" s="6"/>
      <c r="UVV71" s="6"/>
      <c r="UVW71" s="6"/>
      <c r="UVX71" s="6"/>
      <c r="UVY71" s="6"/>
      <c r="UVZ71" s="6"/>
      <c r="UWA71" s="6"/>
      <c r="UWB71" s="6"/>
      <c r="UWC71" s="6"/>
      <c r="UWD71" s="6"/>
      <c r="UWE71" s="6"/>
      <c r="UWF71" s="6"/>
      <c r="UWG71" s="6"/>
      <c r="UWH71" s="6"/>
      <c r="UWI71" s="6"/>
      <c r="UWJ71" s="6"/>
      <c r="UWK71" s="6"/>
      <c r="UWL71" s="6"/>
      <c r="UWM71" s="6"/>
      <c r="UWN71" s="6"/>
      <c r="UWO71" s="6"/>
      <c r="UWP71" s="6"/>
      <c r="UWQ71" s="6"/>
      <c r="UWR71" s="6"/>
      <c r="UWS71" s="6"/>
      <c r="UWT71" s="6"/>
      <c r="UWU71" s="6"/>
      <c r="UWV71" s="6"/>
      <c r="UWW71" s="6"/>
      <c r="UWX71" s="6"/>
      <c r="UWY71" s="6"/>
      <c r="UWZ71" s="6"/>
      <c r="UXA71" s="6"/>
      <c r="UXB71" s="6"/>
      <c r="UXC71" s="6"/>
      <c r="UXD71" s="6"/>
      <c r="UXE71" s="6"/>
      <c r="UXF71" s="6"/>
      <c r="UXG71" s="6"/>
      <c r="UXH71" s="6"/>
      <c r="UXI71" s="6"/>
      <c r="UXJ71" s="6"/>
      <c r="UXK71" s="6"/>
      <c r="UXL71" s="6"/>
      <c r="UXM71" s="6"/>
      <c r="UXN71" s="6"/>
      <c r="UXO71" s="6"/>
      <c r="UXP71" s="6"/>
      <c r="UXQ71" s="6"/>
      <c r="UXR71" s="6"/>
      <c r="UXS71" s="6"/>
      <c r="UXT71" s="6"/>
      <c r="UXU71" s="6"/>
      <c r="UXV71" s="6"/>
      <c r="UXW71" s="6"/>
      <c r="UXX71" s="6"/>
      <c r="UXY71" s="6"/>
      <c r="UXZ71" s="6"/>
      <c r="UYA71" s="6"/>
      <c r="UYB71" s="6"/>
      <c r="UYC71" s="6"/>
      <c r="UYD71" s="6"/>
      <c r="UYE71" s="6"/>
      <c r="UYF71" s="6"/>
      <c r="UYG71" s="6"/>
      <c r="UYH71" s="6"/>
      <c r="UYI71" s="6"/>
      <c r="UYJ71" s="6"/>
      <c r="UYK71" s="6"/>
      <c r="UYL71" s="6"/>
      <c r="UYM71" s="6"/>
      <c r="UYN71" s="6"/>
      <c r="UYO71" s="6"/>
      <c r="UYP71" s="6"/>
      <c r="UYQ71" s="6"/>
      <c r="UYR71" s="6"/>
      <c r="UYS71" s="6"/>
      <c r="UYT71" s="6"/>
      <c r="UYU71" s="6"/>
      <c r="UYV71" s="6"/>
      <c r="UYW71" s="6"/>
      <c r="UYX71" s="6"/>
      <c r="UYY71" s="6"/>
      <c r="UYZ71" s="6"/>
      <c r="UZA71" s="6"/>
      <c r="UZB71" s="6"/>
      <c r="UZC71" s="6"/>
      <c r="UZD71" s="6"/>
      <c r="UZE71" s="6"/>
      <c r="UZF71" s="6"/>
      <c r="UZG71" s="6"/>
      <c r="UZH71" s="6"/>
      <c r="UZI71" s="6"/>
      <c r="UZJ71" s="6"/>
      <c r="UZK71" s="6"/>
      <c r="UZL71" s="6"/>
      <c r="UZM71" s="6"/>
      <c r="UZN71" s="6"/>
      <c r="UZO71" s="6"/>
      <c r="UZP71" s="6"/>
      <c r="UZQ71" s="6"/>
      <c r="UZR71" s="6"/>
      <c r="UZS71" s="6"/>
      <c r="UZT71" s="6"/>
      <c r="UZU71" s="6"/>
      <c r="UZV71" s="6"/>
      <c r="UZW71" s="6"/>
      <c r="UZX71" s="6"/>
      <c r="UZY71" s="6"/>
      <c r="UZZ71" s="6"/>
      <c r="VAA71" s="6"/>
      <c r="VAB71" s="6"/>
      <c r="VAC71" s="6"/>
      <c r="VAD71" s="6"/>
      <c r="VAE71" s="6"/>
      <c r="VAF71" s="6"/>
      <c r="VAG71" s="6"/>
      <c r="VAH71" s="6"/>
      <c r="VAI71" s="6"/>
      <c r="VAJ71" s="6"/>
      <c r="VAK71" s="6"/>
      <c r="VAL71" s="6"/>
      <c r="VAM71" s="6"/>
      <c r="VAN71" s="6"/>
      <c r="VAO71" s="6"/>
      <c r="VAP71" s="6"/>
      <c r="VAQ71" s="6"/>
      <c r="VAR71" s="6"/>
      <c r="VAS71" s="6"/>
      <c r="VAT71" s="6"/>
      <c r="VAU71" s="6"/>
      <c r="VAV71" s="6"/>
      <c r="VAW71" s="6"/>
      <c r="VAX71" s="6"/>
      <c r="VAY71" s="6"/>
      <c r="VAZ71" s="6"/>
      <c r="VBA71" s="6"/>
      <c r="VBB71" s="6"/>
      <c r="VBC71" s="6"/>
      <c r="VBD71" s="6"/>
      <c r="VBE71" s="6"/>
      <c r="VBF71" s="6"/>
      <c r="VBG71" s="6"/>
      <c r="VBH71" s="6"/>
      <c r="VBI71" s="6"/>
      <c r="VBJ71" s="6"/>
      <c r="VBK71" s="6"/>
      <c r="VBL71" s="6"/>
      <c r="VBM71" s="6"/>
      <c r="VBN71" s="6"/>
      <c r="VBO71" s="6"/>
      <c r="VBP71" s="6"/>
      <c r="VBQ71" s="6"/>
      <c r="VBR71" s="6"/>
      <c r="VBS71" s="6"/>
      <c r="VBT71" s="6"/>
      <c r="VBU71" s="6"/>
      <c r="VBV71" s="6"/>
      <c r="VBW71" s="6"/>
      <c r="VBX71" s="6"/>
      <c r="VBY71" s="6"/>
      <c r="VBZ71" s="6"/>
      <c r="VCA71" s="6"/>
      <c r="VCB71" s="6"/>
      <c r="VCC71" s="6"/>
      <c r="VCD71" s="6"/>
      <c r="VCE71" s="6"/>
      <c r="VCF71" s="6"/>
      <c r="VCG71" s="6"/>
      <c r="VCH71" s="6"/>
      <c r="VCI71" s="6"/>
      <c r="VCJ71" s="6"/>
      <c r="VCK71" s="6"/>
      <c r="VCL71" s="6"/>
      <c r="VCM71" s="6"/>
      <c r="VCN71" s="6"/>
      <c r="VCO71" s="6"/>
      <c r="VCP71" s="6"/>
      <c r="VCQ71" s="6"/>
      <c r="VCR71" s="6"/>
      <c r="VCS71" s="6"/>
      <c r="VCT71" s="6"/>
      <c r="VCU71" s="6"/>
      <c r="VCV71" s="6"/>
      <c r="VCW71" s="6"/>
      <c r="VCX71" s="6"/>
      <c r="VCY71" s="6"/>
      <c r="VCZ71" s="6"/>
      <c r="VDA71" s="6"/>
      <c r="VDB71" s="6"/>
      <c r="VDC71" s="6"/>
      <c r="VDD71" s="6"/>
      <c r="VDE71" s="6"/>
      <c r="VDF71" s="6"/>
      <c r="VDG71" s="6"/>
      <c r="VDH71" s="6"/>
      <c r="VDI71" s="6"/>
      <c r="VDJ71" s="6"/>
      <c r="VDK71" s="6"/>
      <c r="VDL71" s="6"/>
      <c r="VDM71" s="6"/>
      <c r="VDN71" s="6"/>
      <c r="VDO71" s="6"/>
      <c r="VDP71" s="6"/>
      <c r="VDQ71" s="6"/>
      <c r="VDR71" s="6"/>
      <c r="VDS71" s="6"/>
      <c r="VDT71" s="6"/>
      <c r="VDU71" s="6"/>
      <c r="VDV71" s="6"/>
      <c r="VDW71" s="6"/>
      <c r="VDX71" s="6"/>
      <c r="VDY71" s="6"/>
      <c r="VDZ71" s="6"/>
      <c r="VEA71" s="6"/>
      <c r="VEB71" s="6"/>
      <c r="VEC71" s="6"/>
      <c r="VED71" s="6"/>
      <c r="VEE71" s="6"/>
      <c r="VEF71" s="6"/>
      <c r="VEG71" s="6"/>
      <c r="VEH71" s="6"/>
      <c r="VEI71" s="6"/>
      <c r="VEJ71" s="6"/>
      <c r="VEK71" s="6"/>
      <c r="VEL71" s="6"/>
      <c r="VEM71" s="6"/>
      <c r="VEN71" s="6"/>
      <c r="VEO71" s="6"/>
      <c r="VEP71" s="6"/>
      <c r="VEQ71" s="6"/>
      <c r="VER71" s="6"/>
      <c r="VES71" s="6"/>
      <c r="VET71" s="6"/>
      <c r="VEU71" s="6"/>
      <c r="VEV71" s="6"/>
      <c r="VEW71" s="6"/>
      <c r="VEX71" s="6"/>
      <c r="VEY71" s="6"/>
      <c r="VEZ71" s="6"/>
      <c r="VFA71" s="6"/>
      <c r="VFB71" s="6"/>
      <c r="VFC71" s="6"/>
      <c r="VFD71" s="6"/>
      <c r="VFE71" s="6"/>
      <c r="VFF71" s="6"/>
      <c r="VFG71" s="6"/>
      <c r="VFH71" s="6"/>
      <c r="VFI71" s="6"/>
      <c r="VFJ71" s="6"/>
      <c r="VFK71" s="6"/>
      <c r="VFL71" s="6"/>
      <c r="VFM71" s="6"/>
      <c r="VFN71" s="6"/>
      <c r="VFO71" s="6"/>
      <c r="VFP71" s="6"/>
      <c r="VFQ71" s="6"/>
      <c r="VFR71" s="6"/>
      <c r="VFS71" s="6"/>
      <c r="VFT71" s="6"/>
      <c r="VFU71" s="6"/>
      <c r="VFV71" s="6"/>
      <c r="VFW71" s="6"/>
      <c r="VFX71" s="6"/>
      <c r="VFY71" s="6"/>
      <c r="VFZ71" s="6"/>
      <c r="VGA71" s="6"/>
      <c r="VGB71" s="6"/>
      <c r="VGC71" s="6"/>
      <c r="VGD71" s="6"/>
      <c r="VGE71" s="6"/>
      <c r="VGF71" s="6"/>
      <c r="VGG71" s="6"/>
      <c r="VGH71" s="6"/>
      <c r="VGI71" s="6"/>
      <c r="VGJ71" s="6"/>
      <c r="VGK71" s="6"/>
      <c r="VGL71" s="6"/>
      <c r="VGM71" s="6"/>
      <c r="VGN71" s="6"/>
      <c r="VGO71" s="6"/>
      <c r="VGP71" s="6"/>
      <c r="VGQ71" s="6"/>
      <c r="VGR71" s="6"/>
      <c r="VGS71" s="6"/>
      <c r="VGT71" s="6"/>
      <c r="VGU71" s="6"/>
      <c r="VGV71" s="6"/>
      <c r="VGW71" s="6"/>
      <c r="VGX71" s="6"/>
      <c r="VGY71" s="6"/>
      <c r="VGZ71" s="6"/>
      <c r="VHA71" s="6"/>
      <c r="VHB71" s="6"/>
      <c r="VHC71" s="6"/>
      <c r="VHD71" s="6"/>
      <c r="VHE71" s="6"/>
      <c r="VHF71" s="6"/>
      <c r="VHG71" s="6"/>
      <c r="VHH71" s="6"/>
      <c r="VHI71" s="6"/>
      <c r="VHJ71" s="6"/>
      <c r="VHK71" s="6"/>
      <c r="VHL71" s="6"/>
      <c r="VHM71" s="6"/>
      <c r="VHN71" s="6"/>
      <c r="VHO71" s="6"/>
      <c r="VHP71" s="6"/>
      <c r="VHQ71" s="6"/>
      <c r="VHR71" s="6"/>
      <c r="VHS71" s="6"/>
      <c r="VHT71" s="6"/>
      <c r="VHU71" s="6"/>
      <c r="VHV71" s="6"/>
      <c r="VHW71" s="6"/>
      <c r="VHX71" s="6"/>
      <c r="VHY71" s="6"/>
      <c r="VHZ71" s="6"/>
      <c r="VIA71" s="6"/>
      <c r="VIB71" s="6"/>
      <c r="VIC71" s="6"/>
      <c r="VID71" s="6"/>
      <c r="VIE71" s="6"/>
      <c r="VIF71" s="6"/>
      <c r="VIG71" s="6"/>
      <c r="VIH71" s="6"/>
      <c r="VII71" s="6"/>
      <c r="VIJ71" s="6"/>
      <c r="VIK71" s="6"/>
      <c r="VIL71" s="6"/>
      <c r="VIM71" s="6"/>
      <c r="VIN71" s="6"/>
      <c r="VIO71" s="6"/>
      <c r="VIP71" s="6"/>
      <c r="VIQ71" s="6"/>
      <c r="VIR71" s="6"/>
      <c r="VIS71" s="6"/>
      <c r="VIT71" s="6"/>
      <c r="VIU71" s="6"/>
      <c r="VIV71" s="6"/>
      <c r="VIW71" s="6"/>
      <c r="VIX71" s="6"/>
      <c r="VIY71" s="6"/>
      <c r="VIZ71" s="6"/>
      <c r="VJA71" s="6"/>
      <c r="VJB71" s="6"/>
      <c r="VJC71" s="6"/>
      <c r="VJD71" s="6"/>
      <c r="VJE71" s="6"/>
      <c r="VJF71" s="6"/>
      <c r="VJG71" s="6"/>
      <c r="VJH71" s="6"/>
      <c r="VJI71" s="6"/>
      <c r="VJJ71" s="6"/>
      <c r="VJK71" s="6"/>
      <c r="VJL71" s="6"/>
      <c r="VJM71" s="6"/>
      <c r="VJN71" s="6"/>
      <c r="VJO71" s="6"/>
      <c r="VJP71" s="6"/>
      <c r="VJQ71" s="6"/>
      <c r="VJR71" s="6"/>
      <c r="VJS71" s="6"/>
      <c r="VJT71" s="6"/>
      <c r="VJU71" s="6"/>
      <c r="VJV71" s="6"/>
      <c r="VJW71" s="6"/>
      <c r="VJX71" s="6"/>
      <c r="VJY71" s="6"/>
      <c r="VJZ71" s="6"/>
      <c r="VKA71" s="6"/>
      <c r="VKB71" s="6"/>
      <c r="VKC71" s="6"/>
      <c r="VKD71" s="6"/>
      <c r="VKE71" s="6"/>
      <c r="VKF71" s="6"/>
      <c r="VKG71" s="6"/>
      <c r="VKH71" s="6"/>
      <c r="VKI71" s="6"/>
      <c r="VKJ71" s="6"/>
      <c r="VKK71" s="6"/>
      <c r="VKL71" s="6"/>
      <c r="VKM71" s="6"/>
      <c r="VKN71" s="6"/>
      <c r="VKO71" s="6"/>
      <c r="VKP71" s="6"/>
      <c r="VKQ71" s="6"/>
      <c r="VKR71" s="6"/>
      <c r="VKS71" s="6"/>
      <c r="VKT71" s="6"/>
      <c r="VKU71" s="6"/>
      <c r="VKV71" s="6"/>
      <c r="VKW71" s="6"/>
      <c r="VKX71" s="6"/>
      <c r="VKY71" s="6"/>
      <c r="VKZ71" s="6"/>
      <c r="VLA71" s="6"/>
      <c r="VLB71" s="6"/>
      <c r="VLC71" s="6"/>
      <c r="VLD71" s="6"/>
      <c r="VLE71" s="6"/>
      <c r="VLF71" s="6"/>
      <c r="VLG71" s="6"/>
      <c r="VLH71" s="6"/>
      <c r="VLI71" s="6"/>
      <c r="VLJ71" s="6"/>
      <c r="VLK71" s="6"/>
      <c r="VLL71" s="6"/>
      <c r="VLM71" s="6"/>
      <c r="VLN71" s="6"/>
      <c r="VLO71" s="6"/>
      <c r="VLP71" s="6"/>
      <c r="VLQ71" s="6"/>
      <c r="VLR71" s="6"/>
      <c r="VLS71" s="6"/>
      <c r="VLT71" s="6"/>
      <c r="VLU71" s="6"/>
      <c r="VLV71" s="6"/>
      <c r="VLW71" s="6"/>
      <c r="VLX71" s="6"/>
      <c r="VLY71" s="6"/>
      <c r="VLZ71" s="6"/>
      <c r="VMA71" s="6"/>
      <c r="VMB71" s="6"/>
      <c r="VMC71" s="6"/>
      <c r="VMD71" s="6"/>
      <c r="VME71" s="6"/>
      <c r="VMF71" s="6"/>
      <c r="VMG71" s="6"/>
      <c r="VMH71" s="6"/>
      <c r="VMI71" s="6"/>
      <c r="VMJ71" s="6"/>
      <c r="VMK71" s="6"/>
      <c r="VML71" s="6"/>
      <c r="VMM71" s="6"/>
      <c r="VMN71" s="6"/>
      <c r="VMO71" s="6"/>
      <c r="VMP71" s="6"/>
      <c r="VMQ71" s="6"/>
      <c r="VMR71" s="6"/>
      <c r="VMS71" s="6"/>
      <c r="VMT71" s="6"/>
      <c r="VMU71" s="6"/>
      <c r="VMV71" s="6"/>
      <c r="VMW71" s="6"/>
      <c r="VMX71" s="6"/>
      <c r="VMY71" s="6"/>
      <c r="VMZ71" s="6"/>
      <c r="VNA71" s="6"/>
      <c r="VNB71" s="6"/>
      <c r="VNC71" s="6"/>
      <c r="VND71" s="6"/>
      <c r="VNE71" s="6"/>
      <c r="VNF71" s="6"/>
      <c r="VNG71" s="6"/>
      <c r="VNH71" s="6"/>
      <c r="VNI71" s="6"/>
      <c r="VNJ71" s="6"/>
      <c r="VNK71" s="6"/>
      <c r="VNL71" s="6"/>
      <c r="VNM71" s="6"/>
      <c r="VNN71" s="6"/>
      <c r="VNO71" s="6"/>
      <c r="VNP71" s="6"/>
      <c r="VNQ71" s="6"/>
      <c r="VNR71" s="6"/>
      <c r="VNS71" s="6"/>
      <c r="VNT71" s="6"/>
      <c r="VNU71" s="6"/>
      <c r="VNV71" s="6"/>
      <c r="VNW71" s="6"/>
      <c r="VNX71" s="6"/>
      <c r="VNY71" s="6"/>
      <c r="VNZ71" s="6"/>
      <c r="VOA71" s="6"/>
      <c r="VOB71" s="6"/>
      <c r="VOC71" s="6"/>
      <c r="VOD71" s="6"/>
      <c r="VOE71" s="6"/>
      <c r="VOF71" s="6"/>
      <c r="VOG71" s="6"/>
      <c r="VOH71" s="6"/>
      <c r="VOI71" s="6"/>
      <c r="VOJ71" s="6"/>
      <c r="VOK71" s="6"/>
      <c r="VOL71" s="6"/>
      <c r="VOM71" s="6"/>
      <c r="VON71" s="6"/>
      <c r="VOO71" s="6"/>
      <c r="VOP71" s="6"/>
      <c r="VOQ71" s="6"/>
      <c r="VOR71" s="6"/>
      <c r="VOS71" s="6"/>
      <c r="VOT71" s="6"/>
      <c r="VOU71" s="6"/>
      <c r="VOV71" s="6"/>
      <c r="VOW71" s="6"/>
      <c r="VOX71" s="6"/>
      <c r="VOY71" s="6"/>
      <c r="VOZ71" s="6"/>
      <c r="VPA71" s="6"/>
      <c r="VPB71" s="6"/>
      <c r="VPC71" s="6"/>
      <c r="VPD71" s="6"/>
      <c r="VPE71" s="6"/>
      <c r="VPF71" s="6"/>
      <c r="VPG71" s="6"/>
      <c r="VPH71" s="6"/>
      <c r="VPI71" s="6"/>
      <c r="VPJ71" s="6"/>
      <c r="VPK71" s="6"/>
      <c r="VPL71" s="6"/>
      <c r="VPM71" s="6"/>
      <c r="VPN71" s="6"/>
      <c r="VPO71" s="6"/>
      <c r="VPP71" s="6"/>
      <c r="VPQ71" s="6"/>
      <c r="VPR71" s="6"/>
      <c r="VPS71" s="6"/>
      <c r="VPT71" s="6"/>
      <c r="VPU71" s="6"/>
      <c r="VPV71" s="6"/>
      <c r="VPW71" s="6"/>
      <c r="VPX71" s="6"/>
      <c r="VPY71" s="6"/>
      <c r="VPZ71" s="6"/>
      <c r="VQA71" s="6"/>
      <c r="VQB71" s="6"/>
      <c r="VQC71" s="6"/>
      <c r="VQD71" s="6"/>
      <c r="VQE71" s="6"/>
      <c r="VQF71" s="6"/>
      <c r="VQG71" s="6"/>
      <c r="VQH71" s="6"/>
      <c r="VQI71" s="6"/>
      <c r="VQJ71" s="6"/>
      <c r="VQK71" s="6"/>
      <c r="VQL71" s="6"/>
      <c r="VQM71" s="6"/>
      <c r="VQN71" s="6"/>
      <c r="VQO71" s="6"/>
      <c r="VQP71" s="6"/>
      <c r="VQQ71" s="6"/>
      <c r="VQR71" s="6"/>
      <c r="VQS71" s="6"/>
      <c r="VQT71" s="6"/>
      <c r="VQU71" s="6"/>
      <c r="VQV71" s="6"/>
      <c r="VQW71" s="6"/>
      <c r="VQX71" s="6"/>
      <c r="VQY71" s="6"/>
      <c r="VQZ71" s="6"/>
      <c r="VRA71" s="6"/>
      <c r="VRB71" s="6"/>
      <c r="VRC71" s="6"/>
      <c r="VRD71" s="6"/>
      <c r="VRE71" s="6"/>
      <c r="VRF71" s="6"/>
      <c r="VRG71" s="6"/>
      <c r="VRH71" s="6"/>
      <c r="VRI71" s="6"/>
      <c r="VRJ71" s="6"/>
      <c r="VRK71" s="6"/>
      <c r="VRL71" s="6"/>
      <c r="VRM71" s="6"/>
      <c r="VRN71" s="6"/>
      <c r="VRO71" s="6"/>
      <c r="VRP71" s="6"/>
      <c r="VRQ71" s="6"/>
      <c r="VRR71" s="6"/>
      <c r="VRS71" s="6"/>
      <c r="VRT71" s="6"/>
      <c r="VRU71" s="6"/>
      <c r="VRV71" s="6"/>
      <c r="VRW71" s="6"/>
      <c r="VRX71" s="6"/>
      <c r="VRY71" s="6"/>
      <c r="VRZ71" s="6"/>
      <c r="VSA71" s="6"/>
      <c r="VSB71" s="6"/>
      <c r="VSC71" s="6"/>
      <c r="VSD71" s="6"/>
      <c r="VSE71" s="6"/>
      <c r="VSF71" s="6"/>
      <c r="VSG71" s="6"/>
      <c r="VSH71" s="6"/>
      <c r="VSI71" s="6"/>
      <c r="VSJ71" s="6"/>
      <c r="VSK71" s="6"/>
      <c r="VSL71" s="6"/>
      <c r="VSM71" s="6"/>
      <c r="VSN71" s="6"/>
      <c r="VSO71" s="6"/>
      <c r="VSP71" s="6"/>
      <c r="VSQ71" s="6"/>
      <c r="VSR71" s="6"/>
      <c r="VSS71" s="6"/>
      <c r="VST71" s="6"/>
      <c r="VSU71" s="6"/>
      <c r="VSV71" s="6"/>
      <c r="VSW71" s="6"/>
      <c r="VSX71" s="6"/>
      <c r="VSY71" s="6"/>
      <c r="VSZ71" s="6"/>
      <c r="VTA71" s="6"/>
      <c r="VTB71" s="6"/>
      <c r="VTC71" s="6"/>
      <c r="VTD71" s="6"/>
      <c r="VTE71" s="6"/>
      <c r="VTF71" s="6"/>
      <c r="VTG71" s="6"/>
      <c r="VTH71" s="6"/>
      <c r="VTI71" s="6"/>
      <c r="VTJ71" s="6"/>
      <c r="VTK71" s="6"/>
      <c r="VTL71" s="6"/>
      <c r="VTM71" s="6"/>
      <c r="VTN71" s="6"/>
      <c r="VTO71" s="6"/>
      <c r="VTP71" s="6"/>
      <c r="VTQ71" s="6"/>
      <c r="VTR71" s="6"/>
      <c r="VTS71" s="6"/>
      <c r="VTT71" s="6"/>
      <c r="VTU71" s="6"/>
      <c r="VTV71" s="6"/>
      <c r="VTW71" s="6"/>
      <c r="VTX71" s="6"/>
      <c r="VTY71" s="6"/>
      <c r="VTZ71" s="6"/>
      <c r="VUA71" s="6"/>
      <c r="VUB71" s="6"/>
      <c r="VUC71" s="6"/>
      <c r="VUD71" s="6"/>
      <c r="VUE71" s="6"/>
      <c r="VUF71" s="6"/>
      <c r="VUG71" s="6"/>
      <c r="VUH71" s="6"/>
      <c r="VUI71" s="6"/>
      <c r="VUJ71" s="6"/>
      <c r="VUK71" s="6"/>
      <c r="VUL71" s="6"/>
      <c r="VUM71" s="6"/>
      <c r="VUN71" s="6"/>
      <c r="VUO71" s="6"/>
      <c r="VUP71" s="6"/>
      <c r="VUQ71" s="6"/>
      <c r="VUR71" s="6"/>
      <c r="VUS71" s="6"/>
      <c r="VUT71" s="6"/>
      <c r="VUU71" s="6"/>
      <c r="VUV71" s="6"/>
      <c r="VUW71" s="6"/>
      <c r="VUX71" s="6"/>
      <c r="VUY71" s="6"/>
      <c r="VUZ71" s="6"/>
      <c r="VVA71" s="6"/>
      <c r="VVB71" s="6"/>
      <c r="VVC71" s="6"/>
      <c r="VVD71" s="6"/>
      <c r="VVE71" s="6"/>
      <c r="VVF71" s="6"/>
      <c r="VVG71" s="6"/>
      <c r="VVH71" s="6"/>
      <c r="VVI71" s="6"/>
      <c r="VVJ71" s="6"/>
      <c r="VVK71" s="6"/>
      <c r="VVL71" s="6"/>
      <c r="VVM71" s="6"/>
      <c r="VVN71" s="6"/>
      <c r="VVO71" s="6"/>
      <c r="VVP71" s="6"/>
      <c r="VVQ71" s="6"/>
      <c r="VVR71" s="6"/>
      <c r="VVS71" s="6"/>
      <c r="VVT71" s="6"/>
      <c r="VVU71" s="6"/>
      <c r="VVV71" s="6"/>
      <c r="VVW71" s="6"/>
      <c r="VVX71" s="6"/>
      <c r="VVY71" s="6"/>
      <c r="VVZ71" s="6"/>
      <c r="VWA71" s="6"/>
      <c r="VWB71" s="6"/>
      <c r="VWC71" s="6"/>
      <c r="VWD71" s="6"/>
      <c r="VWE71" s="6"/>
      <c r="VWF71" s="6"/>
      <c r="VWG71" s="6"/>
      <c r="VWH71" s="6"/>
      <c r="VWI71" s="6"/>
      <c r="VWJ71" s="6"/>
      <c r="VWK71" s="6"/>
      <c r="VWL71" s="6"/>
      <c r="VWM71" s="6"/>
      <c r="VWN71" s="6"/>
      <c r="VWO71" s="6"/>
      <c r="VWP71" s="6"/>
      <c r="VWQ71" s="6"/>
      <c r="VWR71" s="6"/>
      <c r="VWS71" s="6"/>
      <c r="VWT71" s="6"/>
      <c r="VWU71" s="6"/>
      <c r="VWV71" s="6"/>
      <c r="VWW71" s="6"/>
      <c r="VWX71" s="6"/>
      <c r="VWY71" s="6"/>
      <c r="VWZ71" s="6"/>
      <c r="VXA71" s="6"/>
      <c r="VXB71" s="6"/>
      <c r="VXC71" s="6"/>
      <c r="VXD71" s="6"/>
      <c r="VXE71" s="6"/>
      <c r="VXF71" s="6"/>
      <c r="VXG71" s="6"/>
      <c r="VXH71" s="6"/>
      <c r="VXI71" s="6"/>
      <c r="VXJ71" s="6"/>
      <c r="VXK71" s="6"/>
      <c r="VXL71" s="6"/>
      <c r="VXM71" s="6"/>
      <c r="VXN71" s="6"/>
      <c r="VXO71" s="6"/>
      <c r="VXP71" s="6"/>
      <c r="VXQ71" s="6"/>
      <c r="VXR71" s="6"/>
      <c r="VXS71" s="6"/>
      <c r="VXT71" s="6"/>
      <c r="VXU71" s="6"/>
      <c r="VXV71" s="6"/>
      <c r="VXW71" s="6"/>
      <c r="VXX71" s="6"/>
      <c r="VXY71" s="6"/>
      <c r="VXZ71" s="6"/>
      <c r="VYA71" s="6"/>
      <c r="VYB71" s="6"/>
      <c r="VYC71" s="6"/>
      <c r="VYD71" s="6"/>
      <c r="VYE71" s="6"/>
      <c r="VYF71" s="6"/>
      <c r="VYG71" s="6"/>
      <c r="VYH71" s="6"/>
      <c r="VYI71" s="6"/>
      <c r="VYJ71" s="6"/>
      <c r="VYK71" s="6"/>
      <c r="VYL71" s="6"/>
      <c r="VYM71" s="6"/>
      <c r="VYN71" s="6"/>
      <c r="VYO71" s="6"/>
      <c r="VYP71" s="6"/>
      <c r="VYQ71" s="6"/>
      <c r="VYR71" s="6"/>
      <c r="VYS71" s="6"/>
      <c r="VYT71" s="6"/>
      <c r="VYU71" s="6"/>
      <c r="VYV71" s="6"/>
      <c r="VYW71" s="6"/>
      <c r="VYX71" s="6"/>
      <c r="VYY71" s="6"/>
      <c r="VYZ71" s="6"/>
      <c r="VZA71" s="6"/>
      <c r="VZB71" s="6"/>
      <c r="VZC71" s="6"/>
      <c r="VZD71" s="6"/>
      <c r="VZE71" s="6"/>
      <c r="VZF71" s="6"/>
      <c r="VZG71" s="6"/>
      <c r="VZH71" s="6"/>
      <c r="VZI71" s="6"/>
      <c r="VZJ71" s="6"/>
      <c r="VZK71" s="6"/>
      <c r="VZL71" s="6"/>
      <c r="VZM71" s="6"/>
      <c r="VZN71" s="6"/>
      <c r="VZO71" s="6"/>
      <c r="VZP71" s="6"/>
      <c r="VZQ71" s="6"/>
      <c r="VZR71" s="6"/>
      <c r="VZS71" s="6"/>
      <c r="VZT71" s="6"/>
      <c r="VZU71" s="6"/>
      <c r="VZV71" s="6"/>
      <c r="VZW71" s="6"/>
      <c r="VZX71" s="6"/>
      <c r="VZY71" s="6"/>
      <c r="VZZ71" s="6"/>
      <c r="WAA71" s="6"/>
      <c r="WAB71" s="6"/>
      <c r="WAC71" s="6"/>
      <c r="WAD71" s="6"/>
      <c r="WAE71" s="6"/>
      <c r="WAF71" s="6"/>
      <c r="WAG71" s="6"/>
      <c r="WAH71" s="6"/>
      <c r="WAI71" s="6"/>
      <c r="WAJ71" s="6"/>
      <c r="WAK71" s="6"/>
      <c r="WAL71" s="6"/>
      <c r="WAM71" s="6"/>
      <c r="WAN71" s="6"/>
      <c r="WAO71" s="6"/>
      <c r="WAP71" s="6"/>
      <c r="WAQ71" s="6"/>
      <c r="WAR71" s="6"/>
      <c r="WAS71" s="6"/>
      <c r="WAT71" s="6"/>
      <c r="WAU71" s="6"/>
      <c r="WAV71" s="6"/>
      <c r="WAW71" s="6"/>
      <c r="WAX71" s="6"/>
      <c r="WAY71" s="6"/>
      <c r="WAZ71" s="6"/>
      <c r="WBA71" s="6"/>
      <c r="WBB71" s="6"/>
      <c r="WBC71" s="6"/>
      <c r="WBD71" s="6"/>
      <c r="WBE71" s="6"/>
      <c r="WBF71" s="6"/>
      <c r="WBG71" s="6"/>
      <c r="WBH71" s="6"/>
      <c r="WBI71" s="6"/>
      <c r="WBJ71" s="6"/>
      <c r="WBK71" s="6"/>
      <c r="WBL71" s="6"/>
      <c r="WBM71" s="6"/>
      <c r="WBN71" s="6"/>
      <c r="WBO71" s="6"/>
      <c r="WBP71" s="6"/>
      <c r="WBQ71" s="6"/>
      <c r="WBR71" s="6"/>
      <c r="WBS71" s="6"/>
      <c r="WBT71" s="6"/>
      <c r="WBU71" s="6"/>
      <c r="WBV71" s="6"/>
      <c r="WBW71" s="6"/>
      <c r="WBX71" s="6"/>
      <c r="WBY71" s="6"/>
      <c r="WBZ71" s="6"/>
      <c r="WCA71" s="6"/>
      <c r="WCB71" s="6"/>
      <c r="WCC71" s="6"/>
      <c r="WCD71" s="6"/>
      <c r="WCE71" s="6"/>
      <c r="WCF71" s="6"/>
      <c r="WCG71" s="6"/>
      <c r="WCH71" s="6"/>
      <c r="WCI71" s="6"/>
      <c r="WCJ71" s="6"/>
      <c r="WCK71" s="6"/>
      <c r="WCL71" s="6"/>
      <c r="WCM71" s="6"/>
      <c r="WCN71" s="6"/>
      <c r="WCO71" s="6"/>
      <c r="WCP71" s="6"/>
      <c r="WCQ71" s="6"/>
      <c r="WCR71" s="6"/>
      <c r="WCS71" s="6"/>
      <c r="WCT71" s="6"/>
      <c r="WCU71" s="6"/>
      <c r="WCV71" s="6"/>
      <c r="WCW71" s="6"/>
      <c r="WCX71" s="6"/>
      <c r="WCY71" s="6"/>
      <c r="WCZ71" s="6"/>
      <c r="WDA71" s="6"/>
      <c r="WDB71" s="6"/>
      <c r="WDC71" s="6"/>
      <c r="WDD71" s="6"/>
      <c r="WDE71" s="6"/>
      <c r="WDF71" s="6"/>
      <c r="WDG71" s="6"/>
      <c r="WDH71" s="6"/>
      <c r="WDI71" s="6"/>
      <c r="WDJ71" s="6"/>
      <c r="WDK71" s="6"/>
      <c r="WDL71" s="6"/>
      <c r="WDM71" s="6"/>
      <c r="WDN71" s="6"/>
      <c r="WDO71" s="6"/>
      <c r="WDP71" s="6"/>
      <c r="WDQ71" s="6"/>
      <c r="WDR71" s="6"/>
      <c r="WDS71" s="6"/>
      <c r="WDT71" s="6"/>
      <c r="WDU71" s="6"/>
      <c r="WDV71" s="6"/>
      <c r="WDW71" s="6"/>
      <c r="WDX71" s="6"/>
      <c r="WDY71" s="6"/>
      <c r="WDZ71" s="6"/>
      <c r="WEA71" s="6"/>
      <c r="WEB71" s="6"/>
      <c r="WEC71" s="6"/>
      <c r="WED71" s="6"/>
      <c r="WEE71" s="6"/>
      <c r="WEF71" s="6"/>
      <c r="WEG71" s="6"/>
      <c r="WEH71" s="6"/>
      <c r="WEI71" s="6"/>
      <c r="WEJ71" s="6"/>
      <c r="WEK71" s="6"/>
      <c r="WEL71" s="6"/>
      <c r="WEM71" s="6"/>
      <c r="WEN71" s="6"/>
      <c r="WEO71" s="6"/>
      <c r="WEP71" s="6"/>
      <c r="WEQ71" s="6"/>
      <c r="WER71" s="6"/>
      <c r="WES71" s="6"/>
      <c r="WET71" s="6"/>
      <c r="WEU71" s="6"/>
      <c r="WEV71" s="6"/>
      <c r="WEW71" s="6"/>
      <c r="WEX71" s="6"/>
      <c r="WEY71" s="6"/>
      <c r="WEZ71" s="6"/>
      <c r="WFA71" s="6"/>
      <c r="WFB71" s="6"/>
      <c r="WFC71" s="6"/>
      <c r="WFD71" s="6"/>
      <c r="WFE71" s="6"/>
      <c r="WFF71" s="6"/>
      <c r="WFG71" s="6"/>
      <c r="WFH71" s="6"/>
      <c r="WFI71" s="6"/>
      <c r="WFJ71" s="6"/>
      <c r="WFK71" s="6"/>
      <c r="WFL71" s="6"/>
      <c r="WFM71" s="6"/>
      <c r="WFN71" s="6"/>
      <c r="WFO71" s="6"/>
      <c r="WFP71" s="6"/>
      <c r="WFQ71" s="6"/>
      <c r="WFR71" s="6"/>
      <c r="WFS71" s="6"/>
      <c r="WFT71" s="6"/>
      <c r="WFU71" s="6"/>
      <c r="WFV71" s="6"/>
      <c r="WFW71" s="6"/>
      <c r="WFX71" s="6"/>
      <c r="WFY71" s="6"/>
      <c r="WFZ71" s="6"/>
      <c r="WGA71" s="6"/>
      <c r="WGB71" s="6"/>
      <c r="WGC71" s="6"/>
      <c r="WGD71" s="6"/>
      <c r="WGE71" s="6"/>
      <c r="WGF71" s="6"/>
      <c r="WGG71" s="6"/>
      <c r="WGH71" s="6"/>
      <c r="WGI71" s="6"/>
      <c r="WGJ71" s="6"/>
      <c r="WGK71" s="6"/>
      <c r="WGL71" s="6"/>
      <c r="WGM71" s="6"/>
      <c r="WGN71" s="6"/>
      <c r="WGO71" s="6"/>
      <c r="WGP71" s="6"/>
      <c r="WGQ71" s="6"/>
      <c r="WGR71" s="6"/>
      <c r="WGS71" s="6"/>
      <c r="WGT71" s="6"/>
      <c r="WGU71" s="6"/>
      <c r="WGV71" s="6"/>
      <c r="WGW71" s="6"/>
      <c r="WGX71" s="6"/>
      <c r="WGY71" s="6"/>
      <c r="WGZ71" s="6"/>
      <c r="WHA71" s="6"/>
      <c r="WHB71" s="6"/>
      <c r="WHC71" s="6"/>
      <c r="WHD71" s="6"/>
      <c r="WHE71" s="6"/>
      <c r="WHF71" s="6"/>
      <c r="WHG71" s="6"/>
      <c r="WHH71" s="6"/>
      <c r="WHI71" s="6"/>
      <c r="WHJ71" s="6"/>
      <c r="WHK71" s="6"/>
      <c r="WHL71" s="6"/>
      <c r="WHM71" s="6"/>
      <c r="WHN71" s="6"/>
      <c r="WHO71" s="6"/>
      <c r="WHP71" s="6"/>
      <c r="WHQ71" s="6"/>
      <c r="WHR71" s="6"/>
      <c r="WHS71" s="6"/>
      <c r="WHT71" s="6"/>
      <c r="WHU71" s="6"/>
      <c r="WHV71" s="6"/>
      <c r="WHW71" s="6"/>
      <c r="WHX71" s="6"/>
      <c r="WHY71" s="6"/>
      <c r="WHZ71" s="6"/>
      <c r="WIA71" s="6"/>
      <c r="WIB71" s="6"/>
      <c r="WIC71" s="6"/>
      <c r="WID71" s="6"/>
      <c r="WIE71" s="6"/>
      <c r="WIF71" s="6"/>
      <c r="WIG71" s="6"/>
      <c r="WIH71" s="6"/>
      <c r="WII71" s="6"/>
      <c r="WIJ71" s="6"/>
      <c r="WIK71" s="6"/>
      <c r="WIL71" s="6"/>
      <c r="WIM71" s="6"/>
      <c r="WIN71" s="6"/>
      <c r="WIO71" s="6"/>
      <c r="WIP71" s="6"/>
      <c r="WIQ71" s="6"/>
      <c r="WIR71" s="6"/>
      <c r="WIS71" s="6"/>
      <c r="WIT71" s="6"/>
      <c r="WIU71" s="6"/>
      <c r="WIV71" s="6"/>
      <c r="WIW71" s="6"/>
      <c r="WIX71" s="6"/>
      <c r="WIY71" s="6"/>
      <c r="WIZ71" s="6"/>
      <c r="WJA71" s="6"/>
      <c r="WJB71" s="6"/>
      <c r="WJC71" s="6"/>
      <c r="WJD71" s="6"/>
      <c r="WJE71" s="6"/>
      <c r="WJF71" s="6"/>
      <c r="WJG71" s="6"/>
      <c r="WJH71" s="6"/>
      <c r="WJI71" s="6"/>
      <c r="WJJ71" s="6"/>
      <c r="WJK71" s="6"/>
      <c r="WJL71" s="6"/>
      <c r="WJM71" s="6"/>
      <c r="WJN71" s="6"/>
      <c r="WJO71" s="6"/>
      <c r="WJP71" s="6"/>
      <c r="WJQ71" s="6"/>
      <c r="WJR71" s="6"/>
      <c r="WJS71" s="6"/>
      <c r="WJT71" s="6"/>
      <c r="WJU71" s="6"/>
      <c r="WJV71" s="6"/>
      <c r="WJW71" s="6"/>
      <c r="WJX71" s="6"/>
      <c r="WJY71" s="6"/>
      <c r="WJZ71" s="6"/>
      <c r="WKA71" s="6"/>
      <c r="WKB71" s="6"/>
      <c r="WKC71" s="6"/>
      <c r="WKD71" s="6"/>
      <c r="WKE71" s="6"/>
      <c r="WKF71" s="6"/>
      <c r="WKG71" s="6"/>
      <c r="WKH71" s="6"/>
      <c r="WKI71" s="6"/>
      <c r="WKJ71" s="6"/>
      <c r="WKK71" s="6"/>
      <c r="WKL71" s="6"/>
      <c r="WKM71" s="6"/>
      <c r="WKN71" s="6"/>
      <c r="WKO71" s="6"/>
      <c r="WKP71" s="6"/>
      <c r="WKQ71" s="6"/>
      <c r="WKR71" s="6"/>
      <c r="WKS71" s="6"/>
      <c r="WKT71" s="6"/>
      <c r="WKU71" s="6"/>
      <c r="WKV71" s="6"/>
      <c r="WKW71" s="6"/>
      <c r="WKX71" s="6"/>
      <c r="WKY71" s="6"/>
      <c r="WKZ71" s="6"/>
      <c r="WLA71" s="6"/>
      <c r="WLB71" s="6"/>
      <c r="WLC71" s="6"/>
      <c r="WLD71" s="6"/>
      <c r="WLE71" s="6"/>
      <c r="WLF71" s="6"/>
      <c r="WLG71" s="6"/>
      <c r="WLH71" s="6"/>
      <c r="WLI71" s="6"/>
      <c r="WLJ71" s="6"/>
      <c r="WLK71" s="6"/>
      <c r="WLL71" s="6"/>
      <c r="WLM71" s="6"/>
      <c r="WLN71" s="6"/>
      <c r="WLO71" s="6"/>
      <c r="WLP71" s="6"/>
      <c r="WLQ71" s="6"/>
      <c r="WLR71" s="6"/>
      <c r="WLS71" s="6"/>
      <c r="WLT71" s="6"/>
      <c r="WLU71" s="6"/>
      <c r="WLV71" s="6"/>
      <c r="WLW71" s="6"/>
      <c r="WLX71" s="6"/>
      <c r="WLY71" s="6"/>
      <c r="WLZ71" s="6"/>
      <c r="WMA71" s="6"/>
      <c r="WMB71" s="6"/>
      <c r="WMC71" s="6"/>
      <c r="WMD71" s="6"/>
      <c r="WME71" s="6"/>
      <c r="WMF71" s="6"/>
      <c r="WMG71" s="6"/>
      <c r="WMH71" s="6"/>
      <c r="WMI71" s="6"/>
      <c r="WMJ71" s="6"/>
      <c r="WMK71" s="6"/>
      <c r="WML71" s="6"/>
      <c r="WMM71" s="6"/>
      <c r="WMN71" s="6"/>
      <c r="WMO71" s="6"/>
      <c r="WMP71" s="6"/>
      <c r="WMQ71" s="6"/>
      <c r="WMR71" s="6"/>
      <c r="WMS71" s="6"/>
      <c r="WMT71" s="6"/>
      <c r="WMU71" s="6"/>
      <c r="WMV71" s="6"/>
      <c r="WMW71" s="6"/>
      <c r="WMX71" s="6"/>
      <c r="WMY71" s="6"/>
      <c r="WMZ71" s="6"/>
      <c r="WNA71" s="6"/>
      <c r="WNB71" s="6"/>
      <c r="WNC71" s="6"/>
      <c r="WND71" s="6"/>
      <c r="WNE71" s="6"/>
      <c r="WNF71" s="6"/>
      <c r="WNG71" s="6"/>
      <c r="WNH71" s="6"/>
      <c r="WNI71" s="6"/>
      <c r="WNJ71" s="6"/>
      <c r="WNK71" s="6"/>
      <c r="WNL71" s="6"/>
      <c r="WNM71" s="6"/>
      <c r="WNN71" s="6"/>
      <c r="WNO71" s="6"/>
      <c r="WNP71" s="6"/>
      <c r="WNQ71" s="6"/>
      <c r="WNR71" s="6"/>
      <c r="WNS71" s="6"/>
      <c r="WNT71" s="6"/>
      <c r="WNU71" s="6"/>
      <c r="WNV71" s="6"/>
      <c r="WNW71" s="6"/>
      <c r="WNX71" s="6"/>
      <c r="WNY71" s="6"/>
      <c r="WNZ71" s="6"/>
      <c r="WOA71" s="6"/>
      <c r="WOB71" s="6"/>
      <c r="WOC71" s="6"/>
      <c r="WOD71" s="6"/>
      <c r="WOE71" s="6"/>
      <c r="WOF71" s="6"/>
      <c r="WOG71" s="6"/>
      <c r="WOH71" s="6"/>
      <c r="WOI71" s="6"/>
      <c r="WOJ71" s="6"/>
      <c r="WOK71" s="6"/>
      <c r="WOL71" s="6"/>
      <c r="WOM71" s="6"/>
      <c r="WON71" s="6"/>
      <c r="WOO71" s="6"/>
      <c r="WOP71" s="6"/>
      <c r="WOQ71" s="6"/>
      <c r="WOR71" s="6"/>
      <c r="WOS71" s="6"/>
      <c r="WOT71" s="6"/>
      <c r="WOU71" s="6"/>
      <c r="WOV71" s="6"/>
      <c r="WOW71" s="6"/>
      <c r="WOX71" s="6"/>
      <c r="WOY71" s="6"/>
      <c r="WOZ71" s="6"/>
      <c r="WPA71" s="6"/>
      <c r="WPB71" s="6"/>
      <c r="WPC71" s="6"/>
      <c r="WPD71" s="6"/>
      <c r="WPE71" s="6"/>
      <c r="WPF71" s="6"/>
      <c r="WPG71" s="6"/>
      <c r="WPH71" s="6"/>
      <c r="WPI71" s="6"/>
      <c r="WPJ71" s="6"/>
      <c r="WPK71" s="6"/>
      <c r="WPL71" s="6"/>
      <c r="WPM71" s="6"/>
      <c r="WPN71" s="6"/>
      <c r="WPO71" s="6"/>
      <c r="WPP71" s="6"/>
      <c r="WPQ71" s="6"/>
      <c r="WPR71" s="6"/>
      <c r="WPS71" s="6"/>
      <c r="WPT71" s="6"/>
      <c r="WPU71" s="6"/>
      <c r="WPV71" s="6"/>
      <c r="WPW71" s="6"/>
      <c r="WPX71" s="6"/>
      <c r="WPY71" s="6"/>
      <c r="WPZ71" s="6"/>
      <c r="WQA71" s="6"/>
      <c r="WQB71" s="6"/>
      <c r="WQC71" s="6"/>
      <c r="WQD71" s="6"/>
      <c r="WQE71" s="6"/>
      <c r="WQF71" s="6"/>
      <c r="WQG71" s="6"/>
      <c r="WQH71" s="6"/>
      <c r="WQI71" s="6"/>
      <c r="WQJ71" s="6"/>
      <c r="WQK71" s="6"/>
      <c r="WQL71" s="6"/>
      <c r="WQM71" s="6"/>
      <c r="WQN71" s="6"/>
      <c r="WQO71" s="6"/>
      <c r="WQP71" s="6"/>
      <c r="WQQ71" s="6"/>
      <c r="WQR71" s="6"/>
      <c r="WQS71" s="6"/>
      <c r="WQT71" s="6"/>
      <c r="WQU71" s="6"/>
      <c r="WQV71" s="6"/>
      <c r="WQW71" s="6"/>
      <c r="WQX71" s="6"/>
      <c r="WQY71" s="6"/>
      <c r="WQZ71" s="6"/>
      <c r="WRA71" s="6"/>
      <c r="WRB71" s="6"/>
      <c r="WRC71" s="6"/>
      <c r="WRD71" s="6"/>
      <c r="WRE71" s="6"/>
      <c r="WRF71" s="6"/>
      <c r="WRG71" s="6"/>
      <c r="WRH71" s="6"/>
      <c r="WRI71" s="6"/>
      <c r="WRJ71" s="6"/>
      <c r="WRK71" s="6"/>
      <c r="WRL71" s="6"/>
      <c r="WRM71" s="6"/>
      <c r="WRN71" s="6"/>
      <c r="WRO71" s="6"/>
      <c r="WRP71" s="6"/>
      <c r="WRQ71" s="6"/>
      <c r="WRR71" s="6"/>
      <c r="WRS71" s="6"/>
      <c r="WRT71" s="6"/>
      <c r="WRU71" s="6"/>
      <c r="WRV71" s="6"/>
      <c r="WRW71" s="6"/>
      <c r="WRX71" s="6"/>
      <c r="WRY71" s="6"/>
      <c r="WRZ71" s="6"/>
      <c r="WSA71" s="6"/>
      <c r="WSB71" s="6"/>
      <c r="WSC71" s="6"/>
      <c r="WSD71" s="6"/>
      <c r="WSE71" s="6"/>
      <c r="WSF71" s="6"/>
      <c r="WSG71" s="6"/>
      <c r="WSH71" s="6"/>
      <c r="WSI71" s="6"/>
      <c r="WSJ71" s="6"/>
      <c r="WSK71" s="6"/>
      <c r="WSL71" s="6"/>
      <c r="WSM71" s="6"/>
      <c r="WSN71" s="6"/>
      <c r="WSO71" s="6"/>
      <c r="WSP71" s="6"/>
      <c r="WSQ71" s="6"/>
      <c r="WSR71" s="6"/>
      <c r="WSS71" s="6"/>
      <c r="WST71" s="6"/>
      <c r="WSU71" s="6"/>
      <c r="WSV71" s="6"/>
      <c r="WSW71" s="6"/>
      <c r="WSX71" s="6"/>
      <c r="WSY71" s="6"/>
      <c r="WSZ71" s="6"/>
      <c r="WTA71" s="6"/>
      <c r="WTB71" s="6"/>
      <c r="WTC71" s="6"/>
      <c r="WTD71" s="6"/>
      <c r="WTE71" s="6"/>
      <c r="WTF71" s="6"/>
      <c r="WTG71" s="6"/>
      <c r="WTH71" s="6"/>
      <c r="WTI71" s="6"/>
      <c r="WTJ71" s="6"/>
      <c r="WTK71" s="6"/>
      <c r="WTL71" s="6"/>
      <c r="WTM71" s="6"/>
      <c r="WTN71" s="6"/>
      <c r="WTO71" s="6"/>
      <c r="WTP71" s="6"/>
      <c r="WTQ71" s="6"/>
      <c r="WTR71" s="6"/>
      <c r="WTS71" s="6"/>
      <c r="WTT71" s="6"/>
      <c r="WTU71" s="6"/>
      <c r="WTV71" s="6"/>
      <c r="WTW71" s="6"/>
      <c r="WTX71" s="6"/>
      <c r="WTY71" s="6"/>
      <c r="WTZ71" s="6"/>
      <c r="WUA71" s="6"/>
      <c r="WUB71" s="6"/>
      <c r="WUC71" s="6"/>
      <c r="WUD71" s="6"/>
      <c r="WUE71" s="6"/>
      <c r="WUF71" s="6"/>
      <c r="WUG71" s="6"/>
      <c r="WUH71" s="6"/>
      <c r="WUI71" s="6"/>
      <c r="WUJ71" s="6"/>
      <c r="WUK71" s="6"/>
      <c r="WUL71" s="6"/>
      <c r="WUM71" s="6"/>
      <c r="WUN71" s="6"/>
      <c r="WUO71" s="6"/>
      <c r="WUP71" s="6"/>
      <c r="WUQ71" s="6"/>
      <c r="WUR71" s="6"/>
      <c r="WUS71" s="6"/>
      <c r="WUT71" s="6"/>
      <c r="WUU71" s="6"/>
      <c r="WUV71" s="6"/>
      <c r="WUW71" s="6"/>
      <c r="WUX71" s="6"/>
      <c r="WUY71" s="6"/>
      <c r="WUZ71" s="6"/>
      <c r="WVA71" s="6"/>
      <c r="WVB71" s="6"/>
      <c r="WVC71" s="6"/>
      <c r="WVD71" s="6"/>
      <c r="WVE71" s="6"/>
      <c r="WVF71" s="6"/>
      <c r="WVG71" s="6"/>
      <c r="WVH71" s="6"/>
      <c r="WVI71" s="6"/>
      <c r="WVJ71" s="6"/>
      <c r="WVK71" s="6"/>
      <c r="WVL71" s="6"/>
      <c r="WVM71" s="6"/>
      <c r="WVN71" s="6"/>
      <c r="WVO71" s="6"/>
      <c r="WVP71" s="6"/>
      <c r="WVQ71" s="6"/>
      <c r="WVR71" s="6"/>
      <c r="WVS71" s="6"/>
      <c r="WVT71" s="6"/>
      <c r="WVU71" s="6"/>
      <c r="WVV71" s="6"/>
      <c r="WVW71" s="6"/>
      <c r="WVX71" s="6"/>
      <c r="WVY71" s="6"/>
      <c r="WVZ71" s="6"/>
      <c r="WWA71" s="6"/>
      <c r="WWB71" s="6"/>
      <c r="WWC71" s="6"/>
      <c r="WWD71" s="6"/>
      <c r="WWE71" s="6"/>
      <c r="WWF71" s="6"/>
      <c r="WWG71" s="6"/>
      <c r="WWH71" s="6"/>
      <c r="WWI71" s="6"/>
      <c r="WWJ71" s="6"/>
      <c r="WWK71" s="6"/>
      <c r="WWL71" s="6"/>
      <c r="WWM71" s="6"/>
      <c r="WWN71" s="6"/>
      <c r="WWO71" s="6"/>
      <c r="WWP71" s="6"/>
      <c r="WWQ71" s="6"/>
      <c r="WWR71" s="6"/>
      <c r="WWS71" s="6"/>
      <c r="WWT71" s="6"/>
      <c r="WWU71" s="6"/>
      <c r="WWV71" s="6"/>
      <c r="WWW71" s="6"/>
      <c r="WWX71" s="6"/>
      <c r="WWY71" s="6"/>
      <c r="WWZ71" s="6"/>
      <c r="WXA71" s="6"/>
      <c r="WXB71" s="6"/>
      <c r="WXC71" s="6"/>
      <c r="WXD71" s="6"/>
      <c r="WXE71" s="6"/>
      <c r="WXF71" s="6"/>
      <c r="WXG71" s="6"/>
      <c r="WXH71" s="6"/>
      <c r="WXI71" s="6"/>
      <c r="WXJ71" s="6"/>
      <c r="WXK71" s="6"/>
      <c r="WXL71" s="6"/>
      <c r="WXM71" s="6"/>
      <c r="WXN71" s="6"/>
      <c r="WXO71" s="6"/>
      <c r="WXP71" s="6"/>
      <c r="WXQ71" s="6"/>
      <c r="WXR71" s="6"/>
      <c r="WXS71" s="6"/>
      <c r="WXT71" s="6"/>
      <c r="WXU71" s="6"/>
      <c r="WXV71" s="6"/>
      <c r="WXW71" s="6"/>
      <c r="WXX71" s="6"/>
      <c r="WXY71" s="6"/>
      <c r="WXZ71" s="6"/>
      <c r="WYA71" s="6"/>
      <c r="WYB71" s="6"/>
      <c r="WYC71" s="6"/>
      <c r="WYD71" s="6"/>
      <c r="WYE71" s="6"/>
      <c r="WYF71" s="6"/>
      <c r="WYG71" s="6"/>
      <c r="WYH71" s="6"/>
      <c r="WYI71" s="6"/>
      <c r="WYJ71" s="6"/>
      <c r="WYK71" s="6"/>
      <c r="WYL71" s="6"/>
      <c r="WYM71" s="6"/>
      <c r="WYN71" s="6"/>
      <c r="WYO71" s="6"/>
      <c r="WYP71" s="6"/>
      <c r="WYQ71" s="6"/>
      <c r="WYR71" s="6"/>
      <c r="WYS71" s="6"/>
      <c r="WYT71" s="6"/>
      <c r="WYU71" s="6"/>
      <c r="WYV71" s="6"/>
      <c r="WYW71" s="6"/>
      <c r="WYX71" s="6"/>
      <c r="WYY71" s="6"/>
      <c r="WYZ71" s="6"/>
      <c r="WZA71" s="6"/>
      <c r="WZB71" s="6"/>
      <c r="WZC71" s="6"/>
      <c r="WZD71" s="6"/>
      <c r="WZE71" s="6"/>
      <c r="WZF71" s="6"/>
      <c r="WZG71" s="6"/>
      <c r="WZH71" s="6"/>
      <c r="WZI71" s="6"/>
      <c r="WZJ71" s="6"/>
      <c r="WZK71" s="6"/>
      <c r="WZL71" s="6"/>
      <c r="WZM71" s="6"/>
      <c r="WZN71" s="6"/>
      <c r="WZO71" s="6"/>
      <c r="WZP71" s="6"/>
      <c r="WZQ71" s="6"/>
      <c r="WZR71" s="6"/>
      <c r="WZS71" s="6"/>
      <c r="WZT71" s="6"/>
      <c r="WZU71" s="6"/>
      <c r="WZV71" s="6"/>
      <c r="WZW71" s="6"/>
      <c r="WZX71" s="6"/>
      <c r="WZY71" s="6"/>
      <c r="WZZ71" s="6"/>
      <c r="XAA71" s="6"/>
      <c r="XAB71" s="6"/>
      <c r="XAC71" s="6"/>
      <c r="XAD71" s="6"/>
      <c r="XAE71" s="6"/>
      <c r="XAF71" s="6"/>
      <c r="XAG71" s="6"/>
      <c r="XAH71" s="6"/>
      <c r="XAI71" s="6"/>
      <c r="XAJ71" s="6"/>
      <c r="XAK71" s="6"/>
      <c r="XAL71" s="6"/>
      <c r="XAM71" s="6"/>
      <c r="XAN71" s="6"/>
      <c r="XAO71" s="6"/>
      <c r="XAP71" s="6"/>
      <c r="XAQ71" s="6"/>
      <c r="XAR71" s="6"/>
      <c r="XAS71" s="6"/>
      <c r="XAT71" s="6"/>
      <c r="XAU71" s="6"/>
      <c r="XAV71" s="6"/>
      <c r="XAW71" s="6"/>
      <c r="XAX71" s="6"/>
      <c r="XAY71" s="6"/>
      <c r="XAZ71" s="6"/>
      <c r="XBA71" s="6"/>
      <c r="XBB71" s="6"/>
      <c r="XBC71" s="6"/>
      <c r="XBD71" s="6"/>
      <c r="XBE71" s="6"/>
      <c r="XBF71" s="6"/>
      <c r="XBG71" s="6"/>
      <c r="XBH71" s="6"/>
      <c r="XBI71" s="6"/>
      <c r="XBJ71" s="6"/>
      <c r="XBK71" s="6"/>
      <c r="XBL71" s="6"/>
      <c r="XBM71" s="6"/>
      <c r="XBN71" s="6"/>
      <c r="XBO71" s="6"/>
      <c r="XBP71" s="6"/>
      <c r="XBQ71" s="6"/>
      <c r="XBR71" s="6"/>
      <c r="XBS71" s="6"/>
      <c r="XBT71" s="6"/>
      <c r="XBU71" s="6"/>
      <c r="XBV71" s="6"/>
      <c r="XBW71" s="6"/>
      <c r="XBX71" s="6"/>
      <c r="XBY71" s="6"/>
      <c r="XBZ71" s="6"/>
      <c r="XCA71" s="6"/>
      <c r="XCB71" s="6"/>
      <c r="XCC71" s="6"/>
      <c r="XCD71" s="6"/>
      <c r="XCE71" s="6"/>
      <c r="XCF71" s="6"/>
      <c r="XCG71" s="6"/>
      <c r="XCH71" s="6"/>
      <c r="XCI71" s="6"/>
      <c r="XCJ71" s="6"/>
      <c r="XCK71" s="6"/>
      <c r="XCL71" s="6"/>
      <c r="XCM71" s="6"/>
      <c r="XCN71" s="6"/>
      <c r="XCO71" s="6"/>
      <c r="XCP71" s="6"/>
      <c r="XCQ71" s="6"/>
      <c r="XCR71" s="6"/>
      <c r="XCS71" s="6"/>
      <c r="XCT71" s="6"/>
      <c r="XCU71" s="6"/>
      <c r="XCV71" s="6"/>
      <c r="XCW71" s="6"/>
      <c r="XCX71" s="6"/>
      <c r="XCY71" s="6"/>
      <c r="XCZ71" s="6"/>
      <c r="XDA71" s="6"/>
      <c r="XDB71" s="6"/>
      <c r="XDC71" s="6"/>
      <c r="XDD71" s="6"/>
      <c r="XDE71" s="6"/>
      <c r="XDF71" s="6"/>
      <c r="XDG71" s="6"/>
      <c r="XDH71" s="6"/>
      <c r="XDI71" s="6"/>
      <c r="XDJ71" s="6"/>
      <c r="XDK71" s="6"/>
      <c r="XDL71" s="6"/>
      <c r="XDM71" s="6"/>
      <c r="XDN71" s="6"/>
      <c r="XDO71" s="6"/>
      <c r="XDP71" s="6"/>
      <c r="XDQ71" s="6"/>
      <c r="XDR71" s="6"/>
      <c r="XDS71" s="6"/>
      <c r="XDT71" s="6"/>
      <c r="XDU71" s="6"/>
      <c r="XDV71" s="6"/>
      <c r="XDW71" s="6"/>
      <c r="XDX71" s="6"/>
      <c r="XDY71" s="6"/>
      <c r="XDZ71" s="6"/>
      <c r="XEA71" s="6"/>
      <c r="XEB71" s="6"/>
      <c r="XEC71" s="6"/>
      <c r="XED71" s="6"/>
      <c r="XEE71" s="6"/>
      <c r="XEF71" s="6"/>
      <c r="XEG71" s="6"/>
      <c r="XEH71" s="6"/>
      <c r="XEI71" s="6"/>
      <c r="XEJ71" s="6"/>
      <c r="XEK71" s="6"/>
      <c r="XEL71" s="6"/>
      <c r="XEM71" s="6"/>
      <c r="XEN71" s="6"/>
      <c r="XEO71" s="6"/>
      <c r="XEP71" s="6"/>
      <c r="XEQ71" s="6"/>
      <c r="XER71" s="6"/>
      <c r="XES71" s="6"/>
      <c r="XET71" s="6"/>
      <c r="XEU71" s="6"/>
      <c r="XEV71" s="6"/>
      <c r="XEW71" s="6"/>
      <c r="XEX71" s="6"/>
      <c r="XEY71" s="6"/>
      <c r="XEZ71" s="6"/>
      <c r="XFA71" s="6"/>
      <c r="XFB71" s="6"/>
      <c r="XFC71" s="6"/>
      <c r="XFD71" s="6"/>
    </row>
    <row r="72" spans="1:16384" s="2" customFormat="1" ht="219.75" customHeight="1">
      <c r="A72" s="1"/>
      <c r="B72" s="3"/>
      <c r="C72" s="204" t="s">
        <v>305</v>
      </c>
      <c r="D72" s="204"/>
      <c r="E72" s="204"/>
      <c r="F72" s="204"/>
      <c r="G72" s="204"/>
      <c r="H72" s="204"/>
      <c r="I72" s="204"/>
      <c r="J72" s="204"/>
      <c r="K72" s="204"/>
      <c r="L72" s="204"/>
      <c r="M72" s="204"/>
      <c r="N72" s="1"/>
      <c r="O72" s="204" t="s">
        <v>262</v>
      </c>
      <c r="P72" s="204"/>
      <c r="Q72" s="204"/>
      <c r="R72" s="204"/>
      <c r="S72" s="204"/>
      <c r="T72" s="204"/>
      <c r="U72" s="204"/>
      <c r="V72" s="204"/>
      <c r="W72" s="99"/>
      <c r="X72" s="99"/>
      <c r="Y72" s="99"/>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6"/>
      <c r="BH72" s="6"/>
      <c r="BI72" s="6"/>
      <c r="BJ72" s="6"/>
      <c r="BK72" s="6"/>
      <c r="BL72" s="6"/>
      <c r="BM72" s="6"/>
      <c r="BN72" s="6"/>
      <c r="BO72" s="6"/>
      <c r="BP72" s="6"/>
      <c r="BQ72" s="6"/>
      <c r="BR72" s="6"/>
      <c r="BS72" s="6"/>
      <c r="BT72" s="6"/>
      <c r="BU72" s="6"/>
      <c r="BV72" s="6"/>
      <c r="BW72" s="6"/>
      <c r="BX72" s="6"/>
      <c r="BY72" s="6"/>
      <c r="BZ72" s="6"/>
      <c r="CA72" s="6"/>
      <c r="CB72" s="6"/>
      <c r="CC72" s="6"/>
      <c r="CD72" s="6"/>
      <c r="CE72" s="6"/>
      <c r="CF72" s="6"/>
      <c r="CG72" s="6"/>
      <c r="CH72" s="6"/>
      <c r="CI72" s="6"/>
      <c r="CJ72" s="6"/>
      <c r="CK72" s="6"/>
      <c r="CL72" s="6"/>
      <c r="CM72" s="6"/>
      <c r="CN72" s="6"/>
      <c r="CO72" s="6"/>
      <c r="CP72" s="6"/>
      <c r="CQ72" s="6"/>
      <c r="CR72" s="6"/>
      <c r="CS72" s="6"/>
      <c r="CT72" s="6"/>
      <c r="CU72" s="6"/>
      <c r="CV72" s="6"/>
      <c r="CW72" s="6"/>
      <c r="CX72" s="6"/>
      <c r="CY72" s="6"/>
      <c r="CZ72" s="6"/>
      <c r="DA72" s="6"/>
      <c r="DB72" s="6"/>
      <c r="DC72" s="6"/>
      <c r="DD72" s="6"/>
      <c r="DE72" s="6"/>
      <c r="DF72" s="6"/>
      <c r="DG72" s="6"/>
      <c r="DH72" s="6"/>
      <c r="DI72" s="6"/>
      <c r="DJ72" s="6"/>
      <c r="DK72" s="6"/>
      <c r="DL72" s="6"/>
      <c r="DM72" s="6"/>
      <c r="DN72" s="6"/>
      <c r="DO72" s="6"/>
      <c r="DP72" s="6"/>
      <c r="DQ72" s="6"/>
      <c r="DR72" s="6"/>
      <c r="DS72" s="6"/>
      <c r="DT72" s="6"/>
      <c r="DU72" s="6"/>
      <c r="DV72" s="6"/>
      <c r="DW72" s="6"/>
      <c r="DX72" s="6"/>
      <c r="DY72" s="6"/>
      <c r="DZ72" s="6"/>
      <c r="EA72" s="6"/>
      <c r="EB72" s="6"/>
      <c r="EC72" s="6"/>
      <c r="ED72" s="6"/>
      <c r="EE72" s="6"/>
      <c r="EF72" s="6"/>
      <c r="EG72" s="6"/>
      <c r="EH72" s="6"/>
      <c r="EI72" s="6"/>
      <c r="EJ72" s="6"/>
      <c r="EK72" s="6"/>
      <c r="EL72" s="6"/>
      <c r="EM72" s="6"/>
      <c r="EN72" s="6"/>
      <c r="EO72" s="6"/>
      <c r="EP72" s="6"/>
      <c r="EQ72" s="6"/>
      <c r="ER72" s="6"/>
      <c r="ES72" s="6"/>
      <c r="ET72" s="6"/>
      <c r="EU72" s="6"/>
      <c r="EV72" s="6"/>
      <c r="EW72" s="6"/>
      <c r="EX72" s="6"/>
      <c r="EY72" s="6"/>
      <c r="EZ72" s="6"/>
      <c r="FA72" s="6"/>
      <c r="FB72" s="6"/>
      <c r="FC72" s="6"/>
      <c r="FD72" s="6"/>
      <c r="FE72" s="6"/>
      <c r="FF72" s="6"/>
      <c r="FG72" s="6"/>
      <c r="FH72" s="6"/>
      <c r="FI72" s="6"/>
      <c r="FJ72" s="6"/>
      <c r="FK72" s="6"/>
      <c r="FL72" s="6"/>
      <c r="FM72" s="6"/>
      <c r="FN72" s="6"/>
      <c r="FO72" s="6"/>
      <c r="FP72" s="6"/>
      <c r="FQ72" s="6"/>
      <c r="FR72" s="6"/>
      <c r="FS72" s="6"/>
      <c r="FT72" s="6"/>
      <c r="FU72" s="6"/>
      <c r="FV72" s="6"/>
      <c r="FW72" s="6"/>
      <c r="FX72" s="6"/>
      <c r="FY72" s="6"/>
      <c r="FZ72" s="6"/>
      <c r="GA72" s="6"/>
      <c r="GB72" s="6"/>
      <c r="GC72" s="6"/>
      <c r="GD72" s="6"/>
      <c r="GE72" s="6"/>
      <c r="GF72" s="6"/>
      <c r="GG72" s="6"/>
      <c r="GH72" s="6"/>
      <c r="GI72" s="6"/>
      <c r="GJ72" s="6"/>
      <c r="GK72" s="6"/>
      <c r="GL72" s="6"/>
      <c r="GM72" s="6"/>
      <c r="GN72" s="6"/>
      <c r="GO72" s="6"/>
      <c r="GP72" s="6"/>
      <c r="GQ72" s="6"/>
      <c r="GR72" s="6"/>
      <c r="GS72" s="6"/>
      <c r="GT72" s="6"/>
      <c r="GU72" s="6"/>
      <c r="GV72" s="6"/>
      <c r="GW72" s="6"/>
      <c r="GX72" s="6"/>
      <c r="GY72" s="6"/>
      <c r="GZ72" s="6"/>
      <c r="HA72" s="6"/>
      <c r="HB72" s="6"/>
      <c r="HC72" s="6"/>
      <c r="HD72" s="6"/>
      <c r="HE72" s="6"/>
      <c r="HF72" s="6"/>
      <c r="HG72" s="6"/>
      <c r="HH72" s="6"/>
      <c r="HI72" s="6"/>
      <c r="HJ72" s="6"/>
      <c r="HK72" s="6"/>
      <c r="HL72" s="6"/>
      <c r="HM72" s="6"/>
      <c r="HN72" s="6"/>
      <c r="HO72" s="6"/>
      <c r="HP72" s="6"/>
      <c r="HQ72" s="6"/>
      <c r="HR72" s="6"/>
      <c r="HS72" s="6"/>
      <c r="HT72" s="6"/>
      <c r="HU72" s="6"/>
      <c r="HV72" s="6"/>
      <c r="HW72" s="6"/>
      <c r="HX72" s="6"/>
      <c r="HY72" s="6"/>
      <c r="HZ72" s="6"/>
      <c r="IA72" s="6"/>
      <c r="IB72" s="6"/>
      <c r="IC72" s="6"/>
      <c r="ID72" s="6"/>
      <c r="IE72" s="6"/>
      <c r="IF72" s="6"/>
      <c r="IG72" s="6"/>
      <c r="IH72" s="6"/>
      <c r="II72" s="6"/>
      <c r="IJ72" s="6"/>
      <c r="IK72" s="6"/>
      <c r="IL72" s="6"/>
      <c r="IM72" s="6"/>
      <c r="IN72" s="6"/>
      <c r="IO72" s="6"/>
      <c r="IP72" s="6"/>
      <c r="IQ72" s="6"/>
      <c r="IR72" s="6"/>
      <c r="IS72" s="6"/>
      <c r="IT72" s="6"/>
      <c r="IU72" s="6"/>
      <c r="IV72" s="6"/>
      <c r="IW72" s="6"/>
      <c r="IX72" s="6"/>
      <c r="IY72" s="6"/>
      <c r="IZ72" s="6"/>
      <c r="JA72" s="6"/>
      <c r="JB72" s="6"/>
      <c r="JC72" s="6"/>
      <c r="JD72" s="6"/>
      <c r="JE72" s="6"/>
      <c r="JF72" s="6"/>
      <c r="JG72" s="6"/>
      <c r="JH72" s="6"/>
      <c r="JI72" s="6"/>
      <c r="JJ72" s="6"/>
      <c r="JK72" s="6"/>
      <c r="JL72" s="6"/>
      <c r="JM72" s="6"/>
      <c r="JN72" s="6"/>
      <c r="JO72" s="6"/>
      <c r="JP72" s="6"/>
      <c r="JQ72" s="6"/>
      <c r="JR72" s="6"/>
      <c r="JS72" s="6"/>
      <c r="JT72" s="6"/>
      <c r="JU72" s="6"/>
      <c r="JV72" s="6"/>
      <c r="JW72" s="6"/>
      <c r="JX72" s="6"/>
      <c r="JY72" s="6"/>
      <c r="JZ72" s="6"/>
      <c r="KA72" s="6"/>
      <c r="KB72" s="6"/>
      <c r="KC72" s="6"/>
      <c r="KD72" s="6"/>
      <c r="KE72" s="6"/>
      <c r="KF72" s="6"/>
      <c r="KG72" s="6"/>
      <c r="KH72" s="6"/>
      <c r="KI72" s="6"/>
      <c r="KJ72" s="6"/>
      <c r="KK72" s="6"/>
      <c r="KL72" s="6"/>
      <c r="KM72" s="6"/>
      <c r="KN72" s="6"/>
      <c r="KO72" s="6"/>
      <c r="KP72" s="6"/>
      <c r="KQ72" s="6"/>
      <c r="KR72" s="6"/>
      <c r="KS72" s="6"/>
      <c r="KT72" s="6"/>
      <c r="KU72" s="6"/>
      <c r="KV72" s="6"/>
      <c r="KW72" s="6"/>
      <c r="KX72" s="6"/>
      <c r="KY72" s="6"/>
      <c r="KZ72" s="6"/>
      <c r="LA72" s="6"/>
      <c r="LB72" s="6"/>
      <c r="LC72" s="6"/>
      <c r="LD72" s="6"/>
      <c r="LE72" s="6"/>
      <c r="LF72" s="6"/>
      <c r="LG72" s="6"/>
      <c r="LH72" s="6"/>
      <c r="LI72" s="6"/>
      <c r="LJ72" s="6"/>
      <c r="LK72" s="6"/>
      <c r="LL72" s="6"/>
      <c r="LM72" s="6"/>
      <c r="LN72" s="6"/>
      <c r="LO72" s="6"/>
      <c r="LP72" s="6"/>
      <c r="LQ72" s="6"/>
      <c r="LR72" s="6"/>
      <c r="LS72" s="6"/>
      <c r="LT72" s="6"/>
      <c r="LU72" s="6"/>
      <c r="LV72" s="6"/>
      <c r="LW72" s="6"/>
      <c r="LX72" s="6"/>
      <c r="LY72" s="6"/>
      <c r="LZ72" s="6"/>
      <c r="MA72" s="6"/>
      <c r="MB72" s="6"/>
      <c r="MC72" s="6"/>
      <c r="MD72" s="6"/>
      <c r="ME72" s="6"/>
      <c r="MF72" s="6"/>
      <c r="MG72" s="6"/>
      <c r="MH72" s="6"/>
      <c r="MI72" s="6"/>
      <c r="MJ72" s="6"/>
      <c r="MK72" s="6"/>
      <c r="ML72" s="6"/>
      <c r="MM72" s="6"/>
      <c r="MN72" s="6"/>
      <c r="MO72" s="6"/>
      <c r="MP72" s="6"/>
      <c r="MQ72" s="6"/>
      <c r="MR72" s="6"/>
      <c r="MS72" s="6"/>
      <c r="MT72" s="6"/>
      <c r="MU72" s="6"/>
      <c r="MV72" s="6"/>
      <c r="MW72" s="6"/>
      <c r="MX72" s="6"/>
      <c r="MY72" s="6"/>
      <c r="MZ72" s="6"/>
      <c r="NA72" s="6"/>
      <c r="NB72" s="6"/>
      <c r="NC72" s="6"/>
      <c r="ND72" s="6"/>
      <c r="NE72" s="6"/>
      <c r="NF72" s="6"/>
      <c r="NG72" s="6"/>
      <c r="NH72" s="6"/>
      <c r="NI72" s="6"/>
      <c r="NJ72" s="6"/>
      <c r="NK72" s="6"/>
      <c r="NL72" s="6"/>
      <c r="NM72" s="6"/>
      <c r="NN72" s="6"/>
      <c r="NO72" s="6"/>
      <c r="NP72" s="6"/>
      <c r="NQ72" s="6"/>
      <c r="NR72" s="6"/>
      <c r="NS72" s="6"/>
      <c r="NT72" s="6"/>
      <c r="NU72" s="6"/>
      <c r="NV72" s="6"/>
      <c r="NW72" s="6"/>
      <c r="NX72" s="6"/>
      <c r="NY72" s="6"/>
      <c r="NZ72" s="6"/>
      <c r="OA72" s="6"/>
      <c r="OB72" s="6"/>
      <c r="OC72" s="6"/>
      <c r="OD72" s="6"/>
      <c r="OE72" s="6"/>
      <c r="OF72" s="6"/>
      <c r="OG72" s="6"/>
      <c r="OH72" s="6"/>
      <c r="OI72" s="6"/>
      <c r="OJ72" s="6"/>
      <c r="OK72" s="6"/>
      <c r="OL72" s="6"/>
      <c r="OM72" s="6"/>
      <c r="ON72" s="6"/>
      <c r="OO72" s="6"/>
      <c r="OP72" s="6"/>
      <c r="OQ72" s="6"/>
      <c r="OR72" s="6"/>
      <c r="OS72" s="6"/>
      <c r="OT72" s="6"/>
      <c r="OU72" s="6"/>
      <c r="OV72" s="6"/>
      <c r="OW72" s="6"/>
      <c r="OX72" s="6"/>
      <c r="OY72" s="6"/>
      <c r="OZ72" s="6"/>
      <c r="PA72" s="6"/>
      <c r="PB72" s="6"/>
      <c r="PC72" s="6"/>
      <c r="PD72" s="6"/>
      <c r="PE72" s="6"/>
      <c r="PF72" s="6"/>
      <c r="PG72" s="6"/>
      <c r="PH72" s="6"/>
      <c r="PI72" s="6"/>
      <c r="PJ72" s="6"/>
      <c r="PK72" s="6"/>
      <c r="PL72" s="6"/>
      <c r="PM72" s="6"/>
      <c r="PN72" s="6"/>
      <c r="PO72" s="6"/>
      <c r="PP72" s="6"/>
      <c r="PQ72" s="6"/>
      <c r="PR72" s="6"/>
      <c r="PS72" s="6"/>
      <c r="PT72" s="6"/>
      <c r="PU72" s="6"/>
      <c r="PV72" s="6"/>
      <c r="PW72" s="6"/>
      <c r="PX72" s="6"/>
      <c r="PY72" s="6"/>
      <c r="PZ72" s="6"/>
      <c r="QA72" s="6"/>
      <c r="QB72" s="6"/>
      <c r="QC72" s="6"/>
      <c r="QD72" s="6"/>
      <c r="QE72" s="6"/>
      <c r="QF72" s="6"/>
      <c r="QG72" s="6"/>
      <c r="QH72" s="6"/>
      <c r="QI72" s="6"/>
      <c r="QJ72" s="6"/>
      <c r="QK72" s="6"/>
      <c r="QL72" s="6"/>
      <c r="QM72" s="6"/>
      <c r="QN72" s="6"/>
      <c r="QO72" s="6"/>
      <c r="QP72" s="6"/>
      <c r="QQ72" s="6"/>
      <c r="QR72" s="6"/>
      <c r="QS72" s="6"/>
      <c r="QT72" s="6"/>
      <c r="QU72" s="6"/>
      <c r="QV72" s="6"/>
      <c r="QW72" s="6"/>
      <c r="QX72" s="6"/>
      <c r="QY72" s="6"/>
      <c r="QZ72" s="6"/>
      <c r="RA72" s="6"/>
      <c r="RB72" s="6"/>
      <c r="RC72" s="6"/>
      <c r="RD72" s="6"/>
      <c r="RE72" s="6"/>
      <c r="RF72" s="6"/>
      <c r="RG72" s="6"/>
      <c r="RH72" s="6"/>
      <c r="RI72" s="6"/>
      <c r="RJ72" s="6"/>
      <c r="RK72" s="6"/>
      <c r="RL72" s="6"/>
      <c r="RM72" s="6"/>
      <c r="RN72" s="6"/>
      <c r="RO72" s="6"/>
      <c r="RP72" s="6"/>
      <c r="RQ72" s="6"/>
      <c r="RR72" s="6"/>
      <c r="RS72" s="6"/>
      <c r="RT72" s="6"/>
      <c r="RU72" s="6"/>
      <c r="RV72" s="6"/>
      <c r="RW72" s="6"/>
      <c r="RX72" s="6"/>
      <c r="RY72" s="6"/>
      <c r="RZ72" s="6"/>
      <c r="SA72" s="6"/>
      <c r="SB72" s="6"/>
      <c r="SC72" s="6"/>
      <c r="SD72" s="6"/>
      <c r="SE72" s="6"/>
      <c r="SF72" s="6"/>
      <c r="SG72" s="6"/>
      <c r="SH72" s="6"/>
      <c r="SI72" s="6"/>
      <c r="SJ72" s="6"/>
      <c r="SK72" s="6"/>
      <c r="SL72" s="6"/>
      <c r="SM72" s="6"/>
      <c r="SN72" s="6"/>
      <c r="SO72" s="6"/>
      <c r="SP72" s="6"/>
      <c r="SQ72" s="6"/>
      <c r="SR72" s="6"/>
      <c r="SS72" s="6"/>
      <c r="ST72" s="6"/>
      <c r="SU72" s="6"/>
      <c r="SV72" s="6"/>
      <c r="SW72" s="6"/>
      <c r="SX72" s="6"/>
      <c r="SY72" s="6"/>
      <c r="SZ72" s="6"/>
      <c r="TA72" s="6"/>
      <c r="TB72" s="6"/>
      <c r="TC72" s="6"/>
      <c r="TD72" s="6"/>
      <c r="TE72" s="6"/>
      <c r="TF72" s="6"/>
      <c r="TG72" s="6"/>
      <c r="TH72" s="6"/>
      <c r="TI72" s="6"/>
      <c r="TJ72" s="6"/>
      <c r="TK72" s="6"/>
      <c r="TL72" s="6"/>
      <c r="TM72" s="6"/>
      <c r="TN72" s="6"/>
      <c r="TO72" s="6"/>
      <c r="TP72" s="6"/>
      <c r="TQ72" s="6"/>
      <c r="TR72" s="6"/>
      <c r="TS72" s="6"/>
      <c r="TT72" s="6"/>
      <c r="TU72" s="6"/>
      <c r="TV72" s="6"/>
      <c r="TW72" s="6"/>
      <c r="TX72" s="6"/>
      <c r="TY72" s="6"/>
      <c r="TZ72" s="6"/>
      <c r="UA72" s="6"/>
      <c r="UB72" s="6"/>
      <c r="UC72" s="6"/>
      <c r="UD72" s="6"/>
      <c r="UE72" s="6"/>
      <c r="UF72" s="6"/>
      <c r="UG72" s="6"/>
      <c r="UH72" s="6"/>
      <c r="UI72" s="6"/>
      <c r="UJ72" s="6"/>
      <c r="UK72" s="6"/>
      <c r="UL72" s="6"/>
      <c r="UM72" s="6"/>
      <c r="UN72" s="6"/>
      <c r="UO72" s="6"/>
      <c r="UP72" s="6"/>
      <c r="UQ72" s="6"/>
      <c r="UR72" s="6"/>
      <c r="US72" s="6"/>
      <c r="UT72" s="6"/>
      <c r="UU72" s="6"/>
      <c r="UV72" s="6"/>
      <c r="UW72" s="6"/>
      <c r="UX72" s="6"/>
      <c r="UY72" s="6"/>
      <c r="UZ72" s="6"/>
      <c r="VA72" s="6"/>
      <c r="VB72" s="6"/>
      <c r="VC72" s="6"/>
      <c r="VD72" s="6"/>
      <c r="VE72" s="6"/>
      <c r="VF72" s="6"/>
      <c r="VG72" s="6"/>
      <c r="VH72" s="6"/>
      <c r="VI72" s="6"/>
      <c r="VJ72" s="6"/>
      <c r="VK72" s="6"/>
      <c r="VL72" s="6"/>
      <c r="VM72" s="6"/>
      <c r="VN72" s="6"/>
      <c r="VO72" s="6"/>
      <c r="VP72" s="6"/>
      <c r="VQ72" s="6"/>
      <c r="VR72" s="6"/>
      <c r="VS72" s="6"/>
      <c r="VT72" s="6"/>
      <c r="VU72" s="6"/>
      <c r="VV72" s="6"/>
      <c r="VW72" s="6"/>
      <c r="VX72" s="6"/>
      <c r="VY72" s="6"/>
      <c r="VZ72" s="6"/>
      <c r="WA72" s="6"/>
      <c r="WB72" s="6"/>
      <c r="WC72" s="6"/>
      <c r="WD72" s="6"/>
      <c r="WE72" s="6"/>
      <c r="WF72" s="6"/>
      <c r="WG72" s="6"/>
      <c r="WH72" s="6"/>
      <c r="WI72" s="6"/>
      <c r="WJ72" s="6"/>
      <c r="WK72" s="6"/>
      <c r="WL72" s="6"/>
      <c r="WM72" s="6"/>
      <c r="WN72" s="6"/>
      <c r="WO72" s="6"/>
      <c r="WP72" s="6"/>
      <c r="WQ72" s="6"/>
      <c r="WR72" s="6"/>
      <c r="WS72" s="6"/>
      <c r="WT72" s="6"/>
      <c r="WU72" s="6"/>
      <c r="WV72" s="6"/>
      <c r="WW72" s="6"/>
      <c r="WX72" s="6"/>
      <c r="WY72" s="6"/>
      <c r="WZ72" s="6"/>
      <c r="XA72" s="6"/>
      <c r="XB72" s="6"/>
      <c r="XC72" s="6"/>
      <c r="XD72" s="6"/>
      <c r="XE72" s="6"/>
      <c r="XF72" s="6"/>
      <c r="XG72" s="6"/>
      <c r="XH72" s="6"/>
      <c r="XI72" s="6"/>
      <c r="XJ72" s="6"/>
      <c r="XK72" s="6"/>
      <c r="XL72" s="6"/>
      <c r="XM72" s="6"/>
      <c r="XN72" s="6"/>
      <c r="XO72" s="6"/>
      <c r="XP72" s="6"/>
      <c r="XQ72" s="6"/>
      <c r="XR72" s="6"/>
      <c r="XS72" s="6"/>
      <c r="XT72" s="6"/>
      <c r="XU72" s="6"/>
      <c r="XV72" s="6"/>
      <c r="XW72" s="6"/>
      <c r="XX72" s="6"/>
      <c r="XY72" s="6"/>
      <c r="XZ72" s="6"/>
      <c r="YA72" s="6"/>
      <c r="YB72" s="6"/>
      <c r="YC72" s="6"/>
      <c r="YD72" s="6"/>
      <c r="YE72" s="6"/>
      <c r="YF72" s="6"/>
      <c r="YG72" s="6"/>
      <c r="YH72" s="6"/>
      <c r="YI72" s="6"/>
      <c r="YJ72" s="6"/>
      <c r="YK72" s="6"/>
      <c r="YL72" s="6"/>
      <c r="YM72" s="6"/>
      <c r="YN72" s="6"/>
      <c r="YO72" s="6"/>
      <c r="YP72" s="6"/>
      <c r="YQ72" s="6"/>
      <c r="YR72" s="6"/>
      <c r="YS72" s="6"/>
      <c r="YT72" s="6"/>
      <c r="YU72" s="6"/>
      <c r="YV72" s="6"/>
      <c r="YW72" s="6"/>
      <c r="YX72" s="6"/>
      <c r="YY72" s="6"/>
      <c r="YZ72" s="6"/>
      <c r="ZA72" s="6"/>
      <c r="ZB72" s="6"/>
      <c r="ZC72" s="6"/>
      <c r="ZD72" s="6"/>
      <c r="ZE72" s="6"/>
      <c r="ZF72" s="6"/>
      <c r="ZG72" s="6"/>
      <c r="ZH72" s="6"/>
      <c r="ZI72" s="6"/>
      <c r="ZJ72" s="6"/>
      <c r="ZK72" s="6"/>
      <c r="ZL72" s="6"/>
      <c r="ZM72" s="6"/>
      <c r="ZN72" s="6"/>
      <c r="ZO72" s="6"/>
      <c r="ZP72" s="6"/>
      <c r="ZQ72" s="6"/>
      <c r="ZR72" s="6"/>
      <c r="ZS72" s="6"/>
      <c r="ZT72" s="6"/>
      <c r="ZU72" s="6"/>
      <c r="ZV72" s="6"/>
      <c r="ZW72" s="6"/>
      <c r="ZX72" s="6"/>
      <c r="ZY72" s="6"/>
      <c r="ZZ72" s="6"/>
      <c r="AAA72" s="6"/>
      <c r="AAB72" s="6"/>
      <c r="AAC72" s="6"/>
      <c r="AAD72" s="6"/>
      <c r="AAE72" s="6"/>
      <c r="AAF72" s="6"/>
      <c r="AAG72" s="6"/>
      <c r="AAH72" s="6"/>
      <c r="AAI72" s="6"/>
      <c r="AAJ72" s="6"/>
      <c r="AAK72" s="6"/>
      <c r="AAL72" s="6"/>
      <c r="AAM72" s="6"/>
      <c r="AAN72" s="6"/>
      <c r="AAO72" s="6"/>
      <c r="AAP72" s="6"/>
      <c r="AAQ72" s="6"/>
      <c r="AAR72" s="6"/>
      <c r="AAS72" s="6"/>
      <c r="AAT72" s="6"/>
      <c r="AAU72" s="6"/>
      <c r="AAV72" s="6"/>
      <c r="AAW72" s="6"/>
      <c r="AAX72" s="6"/>
      <c r="AAY72" s="6"/>
      <c r="AAZ72" s="6"/>
      <c r="ABA72" s="6"/>
      <c r="ABB72" s="6"/>
      <c r="ABC72" s="6"/>
      <c r="ABD72" s="6"/>
      <c r="ABE72" s="6"/>
      <c r="ABF72" s="6"/>
      <c r="ABG72" s="6"/>
      <c r="ABH72" s="6"/>
      <c r="ABI72" s="6"/>
      <c r="ABJ72" s="6"/>
      <c r="ABK72" s="6"/>
      <c r="ABL72" s="6"/>
      <c r="ABM72" s="6"/>
      <c r="ABN72" s="6"/>
      <c r="ABO72" s="6"/>
      <c r="ABP72" s="6"/>
      <c r="ABQ72" s="6"/>
      <c r="ABR72" s="6"/>
      <c r="ABS72" s="6"/>
      <c r="ABT72" s="6"/>
      <c r="ABU72" s="6"/>
      <c r="ABV72" s="6"/>
      <c r="ABW72" s="6"/>
      <c r="ABX72" s="6"/>
      <c r="ABY72" s="6"/>
      <c r="ABZ72" s="6"/>
      <c r="ACA72" s="6"/>
      <c r="ACB72" s="6"/>
      <c r="ACC72" s="6"/>
      <c r="ACD72" s="6"/>
      <c r="ACE72" s="6"/>
      <c r="ACF72" s="6"/>
      <c r="ACG72" s="6"/>
      <c r="ACH72" s="6"/>
      <c r="ACI72" s="6"/>
      <c r="ACJ72" s="6"/>
      <c r="ACK72" s="6"/>
      <c r="ACL72" s="6"/>
      <c r="ACM72" s="6"/>
      <c r="ACN72" s="6"/>
      <c r="ACO72" s="6"/>
      <c r="ACP72" s="6"/>
      <c r="ACQ72" s="6"/>
      <c r="ACR72" s="6"/>
      <c r="ACS72" s="6"/>
      <c r="ACT72" s="6"/>
      <c r="ACU72" s="6"/>
      <c r="ACV72" s="6"/>
      <c r="ACW72" s="6"/>
      <c r="ACX72" s="6"/>
      <c r="ACY72" s="6"/>
      <c r="ACZ72" s="6"/>
      <c r="ADA72" s="6"/>
      <c r="ADB72" s="6"/>
      <c r="ADC72" s="6"/>
      <c r="ADD72" s="6"/>
      <c r="ADE72" s="6"/>
      <c r="ADF72" s="6"/>
      <c r="ADG72" s="6"/>
      <c r="ADH72" s="6"/>
      <c r="ADI72" s="6"/>
      <c r="ADJ72" s="6"/>
      <c r="ADK72" s="6"/>
      <c r="ADL72" s="6"/>
      <c r="ADM72" s="6"/>
      <c r="ADN72" s="6"/>
      <c r="ADO72" s="6"/>
      <c r="ADP72" s="6"/>
      <c r="ADQ72" s="6"/>
      <c r="ADR72" s="6"/>
      <c r="ADS72" s="6"/>
      <c r="ADT72" s="6"/>
      <c r="ADU72" s="6"/>
      <c r="ADV72" s="6"/>
      <c r="ADW72" s="6"/>
      <c r="ADX72" s="6"/>
      <c r="ADY72" s="6"/>
      <c r="ADZ72" s="6"/>
      <c r="AEA72" s="6"/>
      <c r="AEB72" s="6"/>
      <c r="AEC72" s="6"/>
      <c r="AED72" s="6"/>
      <c r="AEE72" s="6"/>
      <c r="AEF72" s="6"/>
      <c r="AEG72" s="6"/>
      <c r="AEH72" s="6"/>
      <c r="AEI72" s="6"/>
      <c r="AEJ72" s="6"/>
      <c r="AEK72" s="6"/>
      <c r="AEL72" s="6"/>
      <c r="AEM72" s="6"/>
      <c r="AEN72" s="6"/>
      <c r="AEO72" s="6"/>
      <c r="AEP72" s="6"/>
      <c r="AEQ72" s="6"/>
      <c r="AER72" s="6"/>
      <c r="AES72" s="6"/>
      <c r="AET72" s="6"/>
      <c r="AEU72" s="6"/>
      <c r="AEV72" s="6"/>
      <c r="AEW72" s="6"/>
      <c r="AEX72" s="6"/>
      <c r="AEY72" s="6"/>
      <c r="AEZ72" s="6"/>
      <c r="AFA72" s="6"/>
      <c r="AFB72" s="6"/>
      <c r="AFC72" s="6"/>
      <c r="AFD72" s="6"/>
      <c r="AFE72" s="6"/>
      <c r="AFF72" s="6"/>
      <c r="AFG72" s="6"/>
      <c r="AFH72" s="6"/>
      <c r="AFI72" s="6"/>
      <c r="AFJ72" s="6"/>
      <c r="AFK72" s="6"/>
      <c r="AFL72" s="6"/>
      <c r="AFM72" s="6"/>
      <c r="AFN72" s="6"/>
      <c r="AFO72" s="6"/>
      <c r="AFP72" s="6"/>
      <c r="AFQ72" s="6"/>
      <c r="AFR72" s="6"/>
      <c r="AFS72" s="6"/>
      <c r="AFT72" s="6"/>
      <c r="AFU72" s="6"/>
      <c r="AFV72" s="6"/>
      <c r="AFW72" s="6"/>
      <c r="AFX72" s="6"/>
      <c r="AFY72" s="6"/>
      <c r="AFZ72" s="6"/>
      <c r="AGA72" s="6"/>
      <c r="AGB72" s="6"/>
      <c r="AGC72" s="6"/>
      <c r="AGD72" s="6"/>
      <c r="AGE72" s="6"/>
      <c r="AGF72" s="6"/>
      <c r="AGG72" s="6"/>
      <c r="AGH72" s="6"/>
      <c r="AGI72" s="6"/>
      <c r="AGJ72" s="6"/>
      <c r="AGK72" s="6"/>
      <c r="AGL72" s="6"/>
      <c r="AGM72" s="6"/>
      <c r="AGN72" s="6"/>
      <c r="AGO72" s="6"/>
      <c r="AGP72" s="6"/>
      <c r="AGQ72" s="6"/>
      <c r="AGR72" s="6"/>
      <c r="AGS72" s="6"/>
      <c r="AGT72" s="6"/>
      <c r="AGU72" s="6"/>
      <c r="AGV72" s="6"/>
      <c r="AGW72" s="6"/>
      <c r="AGX72" s="6"/>
      <c r="AGY72" s="6"/>
      <c r="AGZ72" s="6"/>
      <c r="AHA72" s="6"/>
      <c r="AHB72" s="6"/>
      <c r="AHC72" s="6"/>
      <c r="AHD72" s="6"/>
      <c r="AHE72" s="6"/>
      <c r="AHF72" s="6"/>
      <c r="AHG72" s="6"/>
      <c r="AHH72" s="6"/>
      <c r="AHI72" s="6"/>
      <c r="AHJ72" s="6"/>
      <c r="AHK72" s="6"/>
      <c r="AHL72" s="6"/>
      <c r="AHM72" s="6"/>
      <c r="AHN72" s="6"/>
      <c r="AHO72" s="6"/>
      <c r="AHP72" s="6"/>
      <c r="AHQ72" s="6"/>
      <c r="AHR72" s="6"/>
      <c r="AHS72" s="6"/>
      <c r="AHT72" s="6"/>
      <c r="AHU72" s="6"/>
      <c r="AHV72" s="6"/>
      <c r="AHW72" s="6"/>
      <c r="AHX72" s="6"/>
      <c r="AHY72" s="6"/>
      <c r="AHZ72" s="6"/>
      <c r="AIA72" s="6"/>
      <c r="AIB72" s="6"/>
      <c r="AIC72" s="6"/>
      <c r="AID72" s="6"/>
      <c r="AIE72" s="6"/>
      <c r="AIF72" s="6"/>
      <c r="AIG72" s="6"/>
      <c r="AIH72" s="6"/>
      <c r="AII72" s="6"/>
      <c r="AIJ72" s="6"/>
      <c r="AIK72" s="6"/>
      <c r="AIL72" s="6"/>
      <c r="AIM72" s="6"/>
      <c r="AIN72" s="6"/>
      <c r="AIO72" s="6"/>
      <c r="AIP72" s="6"/>
      <c r="AIQ72" s="6"/>
      <c r="AIR72" s="6"/>
      <c r="AIS72" s="6"/>
      <c r="AIT72" s="6"/>
      <c r="AIU72" s="6"/>
      <c r="AIV72" s="6"/>
      <c r="AIW72" s="6"/>
      <c r="AIX72" s="6"/>
      <c r="AIY72" s="6"/>
      <c r="AIZ72" s="6"/>
      <c r="AJA72" s="6"/>
      <c r="AJB72" s="6"/>
      <c r="AJC72" s="6"/>
      <c r="AJD72" s="6"/>
      <c r="AJE72" s="6"/>
      <c r="AJF72" s="6"/>
      <c r="AJG72" s="6"/>
      <c r="AJH72" s="6"/>
      <c r="AJI72" s="6"/>
      <c r="AJJ72" s="6"/>
      <c r="AJK72" s="6"/>
      <c r="AJL72" s="6"/>
      <c r="AJM72" s="6"/>
      <c r="AJN72" s="6"/>
      <c r="AJO72" s="6"/>
      <c r="AJP72" s="6"/>
      <c r="AJQ72" s="6"/>
      <c r="AJR72" s="6"/>
      <c r="AJS72" s="6"/>
      <c r="AJT72" s="6"/>
      <c r="AJU72" s="6"/>
      <c r="AJV72" s="6"/>
      <c r="AJW72" s="6"/>
      <c r="AJX72" s="6"/>
      <c r="AJY72" s="6"/>
      <c r="AJZ72" s="6"/>
      <c r="AKA72" s="6"/>
      <c r="AKB72" s="6"/>
      <c r="AKC72" s="6"/>
      <c r="AKD72" s="6"/>
      <c r="AKE72" s="6"/>
      <c r="AKF72" s="6"/>
      <c r="AKG72" s="6"/>
      <c r="AKH72" s="6"/>
      <c r="AKI72" s="6"/>
      <c r="AKJ72" s="6"/>
      <c r="AKK72" s="6"/>
      <c r="AKL72" s="6"/>
      <c r="AKM72" s="6"/>
      <c r="AKN72" s="6"/>
      <c r="AKO72" s="6"/>
      <c r="AKP72" s="6"/>
      <c r="AKQ72" s="6"/>
      <c r="AKR72" s="6"/>
      <c r="AKS72" s="6"/>
      <c r="AKT72" s="6"/>
      <c r="AKU72" s="6"/>
      <c r="AKV72" s="6"/>
      <c r="AKW72" s="6"/>
      <c r="AKX72" s="6"/>
      <c r="AKY72" s="6"/>
      <c r="AKZ72" s="6"/>
      <c r="ALA72" s="6"/>
      <c r="ALB72" s="6"/>
      <c r="ALC72" s="6"/>
      <c r="ALD72" s="6"/>
      <c r="ALE72" s="6"/>
      <c r="ALF72" s="6"/>
      <c r="ALG72" s="6"/>
      <c r="ALH72" s="6"/>
      <c r="ALI72" s="6"/>
      <c r="ALJ72" s="6"/>
      <c r="ALK72" s="6"/>
      <c r="ALL72" s="6"/>
      <c r="ALM72" s="6"/>
      <c r="ALN72" s="6"/>
      <c r="ALO72" s="6"/>
      <c r="ALP72" s="6"/>
      <c r="ALQ72" s="6"/>
      <c r="ALR72" s="6"/>
      <c r="ALS72" s="6"/>
      <c r="ALT72" s="6"/>
      <c r="ALU72" s="6"/>
      <c r="ALV72" s="6"/>
      <c r="ALW72" s="6"/>
      <c r="ALX72" s="6"/>
      <c r="ALY72" s="6"/>
      <c r="ALZ72" s="6"/>
      <c r="AMA72" s="6"/>
      <c r="AMB72" s="6"/>
      <c r="AMC72" s="6"/>
      <c r="AMD72" s="6"/>
      <c r="AME72" s="6"/>
      <c r="AMF72" s="6"/>
      <c r="AMG72" s="6"/>
      <c r="AMH72" s="6"/>
      <c r="AMI72" s="6"/>
      <c r="AMJ72" s="6"/>
      <c r="AMK72" s="6"/>
      <c r="AML72" s="6"/>
      <c r="AMM72" s="6"/>
      <c r="AMN72" s="6"/>
      <c r="AMO72" s="6"/>
      <c r="AMP72" s="6"/>
      <c r="AMQ72" s="6"/>
      <c r="AMR72" s="6"/>
      <c r="AMS72" s="6"/>
      <c r="AMT72" s="6"/>
      <c r="AMU72" s="6"/>
      <c r="AMV72" s="6"/>
      <c r="AMW72" s="6"/>
      <c r="AMX72" s="6"/>
      <c r="AMY72" s="6"/>
      <c r="AMZ72" s="6"/>
      <c r="ANA72" s="6"/>
      <c r="ANB72" s="6"/>
      <c r="ANC72" s="6"/>
      <c r="AND72" s="6"/>
      <c r="ANE72" s="6"/>
      <c r="ANF72" s="6"/>
      <c r="ANG72" s="6"/>
      <c r="ANH72" s="6"/>
      <c r="ANI72" s="6"/>
      <c r="ANJ72" s="6"/>
      <c r="ANK72" s="6"/>
      <c r="ANL72" s="6"/>
      <c r="ANM72" s="6"/>
      <c r="ANN72" s="6"/>
      <c r="ANO72" s="6"/>
      <c r="ANP72" s="6"/>
      <c r="ANQ72" s="6"/>
      <c r="ANR72" s="6"/>
      <c r="ANS72" s="6"/>
      <c r="ANT72" s="6"/>
      <c r="ANU72" s="6"/>
      <c r="ANV72" s="6"/>
      <c r="ANW72" s="6"/>
      <c r="ANX72" s="6"/>
      <c r="ANY72" s="6"/>
      <c r="ANZ72" s="6"/>
      <c r="AOA72" s="6"/>
      <c r="AOB72" s="6"/>
      <c r="AOC72" s="6"/>
      <c r="AOD72" s="6"/>
      <c r="AOE72" s="6"/>
      <c r="AOF72" s="6"/>
      <c r="AOG72" s="6"/>
      <c r="AOH72" s="6"/>
      <c r="AOI72" s="6"/>
      <c r="AOJ72" s="6"/>
      <c r="AOK72" s="6"/>
      <c r="AOL72" s="6"/>
      <c r="AOM72" s="6"/>
      <c r="AON72" s="6"/>
      <c r="AOO72" s="6"/>
      <c r="AOP72" s="6"/>
      <c r="AOQ72" s="6"/>
      <c r="AOR72" s="6"/>
      <c r="AOS72" s="6"/>
      <c r="AOT72" s="6"/>
      <c r="AOU72" s="6"/>
      <c r="AOV72" s="6"/>
      <c r="AOW72" s="6"/>
      <c r="AOX72" s="6"/>
      <c r="AOY72" s="6"/>
      <c r="AOZ72" s="6"/>
      <c r="APA72" s="6"/>
      <c r="APB72" s="6"/>
      <c r="APC72" s="6"/>
      <c r="APD72" s="6"/>
      <c r="APE72" s="6"/>
      <c r="APF72" s="6"/>
      <c r="APG72" s="6"/>
      <c r="APH72" s="6"/>
      <c r="API72" s="6"/>
      <c r="APJ72" s="6"/>
      <c r="APK72" s="6"/>
      <c r="APL72" s="6"/>
      <c r="APM72" s="6"/>
      <c r="APN72" s="6"/>
      <c r="APO72" s="6"/>
      <c r="APP72" s="6"/>
      <c r="APQ72" s="6"/>
      <c r="APR72" s="6"/>
      <c r="APS72" s="6"/>
      <c r="APT72" s="6"/>
      <c r="APU72" s="6"/>
      <c r="APV72" s="6"/>
      <c r="APW72" s="6"/>
      <c r="APX72" s="6"/>
      <c r="APY72" s="6"/>
      <c r="APZ72" s="6"/>
      <c r="AQA72" s="6"/>
      <c r="AQB72" s="6"/>
      <c r="AQC72" s="6"/>
      <c r="AQD72" s="6"/>
      <c r="AQE72" s="6"/>
      <c r="AQF72" s="6"/>
      <c r="AQG72" s="6"/>
      <c r="AQH72" s="6"/>
      <c r="AQI72" s="6"/>
      <c r="AQJ72" s="6"/>
      <c r="AQK72" s="6"/>
      <c r="AQL72" s="6"/>
      <c r="AQM72" s="6"/>
      <c r="AQN72" s="6"/>
      <c r="AQO72" s="6"/>
      <c r="AQP72" s="6"/>
      <c r="AQQ72" s="6"/>
      <c r="AQR72" s="6"/>
      <c r="AQS72" s="6"/>
      <c r="AQT72" s="6"/>
      <c r="AQU72" s="6"/>
      <c r="AQV72" s="6"/>
      <c r="AQW72" s="6"/>
      <c r="AQX72" s="6"/>
      <c r="AQY72" s="6"/>
      <c r="AQZ72" s="6"/>
      <c r="ARA72" s="6"/>
      <c r="ARB72" s="6"/>
      <c r="ARC72" s="6"/>
      <c r="ARD72" s="6"/>
      <c r="ARE72" s="6"/>
      <c r="ARF72" s="6"/>
      <c r="ARG72" s="6"/>
      <c r="ARH72" s="6"/>
      <c r="ARI72" s="6"/>
      <c r="ARJ72" s="6"/>
      <c r="ARK72" s="6"/>
      <c r="ARL72" s="6"/>
      <c r="ARM72" s="6"/>
      <c r="ARN72" s="6"/>
      <c r="ARO72" s="6"/>
      <c r="ARP72" s="6"/>
      <c r="ARQ72" s="6"/>
      <c r="ARR72" s="6"/>
      <c r="ARS72" s="6"/>
      <c r="ART72" s="6"/>
      <c r="ARU72" s="6"/>
      <c r="ARV72" s="6"/>
      <c r="ARW72" s="6"/>
      <c r="ARX72" s="6"/>
      <c r="ARY72" s="6"/>
      <c r="ARZ72" s="6"/>
      <c r="ASA72" s="6"/>
      <c r="ASB72" s="6"/>
      <c r="ASC72" s="6"/>
      <c r="ASD72" s="6"/>
      <c r="ASE72" s="6"/>
      <c r="ASF72" s="6"/>
      <c r="ASG72" s="6"/>
      <c r="ASH72" s="6"/>
      <c r="ASI72" s="6"/>
      <c r="ASJ72" s="6"/>
      <c r="ASK72" s="6"/>
      <c r="ASL72" s="6"/>
      <c r="ASM72" s="6"/>
      <c r="ASN72" s="6"/>
      <c r="ASO72" s="6"/>
      <c r="ASP72" s="6"/>
      <c r="ASQ72" s="6"/>
      <c r="ASR72" s="6"/>
      <c r="ASS72" s="6"/>
      <c r="AST72" s="6"/>
      <c r="ASU72" s="6"/>
      <c r="ASV72" s="6"/>
      <c r="ASW72" s="6"/>
      <c r="ASX72" s="6"/>
      <c r="ASY72" s="6"/>
      <c r="ASZ72" s="6"/>
      <c r="ATA72" s="6"/>
      <c r="ATB72" s="6"/>
      <c r="ATC72" s="6"/>
      <c r="ATD72" s="6"/>
      <c r="ATE72" s="6"/>
      <c r="ATF72" s="6"/>
      <c r="ATG72" s="6"/>
      <c r="ATH72" s="6"/>
      <c r="ATI72" s="6"/>
      <c r="ATJ72" s="6"/>
      <c r="ATK72" s="6"/>
      <c r="ATL72" s="6"/>
      <c r="ATM72" s="6"/>
      <c r="ATN72" s="6"/>
      <c r="ATO72" s="6"/>
      <c r="ATP72" s="6"/>
      <c r="ATQ72" s="6"/>
      <c r="ATR72" s="6"/>
      <c r="ATS72" s="6"/>
      <c r="ATT72" s="6"/>
      <c r="ATU72" s="6"/>
      <c r="ATV72" s="6"/>
      <c r="ATW72" s="6"/>
      <c r="ATX72" s="6"/>
      <c r="ATY72" s="6"/>
      <c r="ATZ72" s="6"/>
      <c r="AUA72" s="6"/>
      <c r="AUB72" s="6"/>
      <c r="AUC72" s="6"/>
      <c r="AUD72" s="6"/>
      <c r="AUE72" s="6"/>
      <c r="AUF72" s="6"/>
      <c r="AUG72" s="6"/>
      <c r="AUH72" s="6"/>
      <c r="AUI72" s="6"/>
      <c r="AUJ72" s="6"/>
      <c r="AUK72" s="6"/>
      <c r="AUL72" s="6"/>
      <c r="AUM72" s="6"/>
      <c r="AUN72" s="6"/>
      <c r="AUO72" s="6"/>
      <c r="AUP72" s="6"/>
      <c r="AUQ72" s="6"/>
      <c r="AUR72" s="6"/>
      <c r="AUS72" s="6"/>
      <c r="AUT72" s="6"/>
      <c r="AUU72" s="6"/>
      <c r="AUV72" s="6"/>
      <c r="AUW72" s="6"/>
      <c r="AUX72" s="6"/>
      <c r="AUY72" s="6"/>
      <c r="AUZ72" s="6"/>
      <c r="AVA72" s="6"/>
      <c r="AVB72" s="6"/>
      <c r="AVC72" s="6"/>
      <c r="AVD72" s="6"/>
      <c r="AVE72" s="6"/>
      <c r="AVF72" s="6"/>
      <c r="AVG72" s="6"/>
      <c r="AVH72" s="6"/>
      <c r="AVI72" s="6"/>
      <c r="AVJ72" s="6"/>
      <c r="AVK72" s="6"/>
      <c r="AVL72" s="6"/>
      <c r="AVM72" s="6"/>
      <c r="AVN72" s="6"/>
      <c r="AVO72" s="6"/>
      <c r="AVP72" s="6"/>
      <c r="AVQ72" s="6"/>
      <c r="AVR72" s="6"/>
      <c r="AVS72" s="6"/>
      <c r="AVT72" s="6"/>
      <c r="AVU72" s="6"/>
      <c r="AVV72" s="6"/>
      <c r="AVW72" s="6"/>
      <c r="AVX72" s="6"/>
      <c r="AVY72" s="6"/>
      <c r="AVZ72" s="6"/>
      <c r="AWA72" s="6"/>
      <c r="AWB72" s="6"/>
      <c r="AWC72" s="6"/>
      <c r="AWD72" s="6"/>
      <c r="AWE72" s="6"/>
      <c r="AWF72" s="6"/>
      <c r="AWG72" s="6"/>
      <c r="AWH72" s="6"/>
      <c r="AWI72" s="6"/>
      <c r="AWJ72" s="6"/>
      <c r="AWK72" s="6"/>
      <c r="AWL72" s="6"/>
      <c r="AWM72" s="6"/>
      <c r="AWN72" s="6"/>
      <c r="AWO72" s="6"/>
      <c r="AWP72" s="6"/>
      <c r="AWQ72" s="6"/>
      <c r="AWR72" s="6"/>
      <c r="AWS72" s="6"/>
      <c r="AWT72" s="6"/>
      <c r="AWU72" s="6"/>
      <c r="AWV72" s="6"/>
      <c r="AWW72" s="6"/>
      <c r="AWX72" s="6"/>
      <c r="AWY72" s="6"/>
      <c r="AWZ72" s="6"/>
      <c r="AXA72" s="6"/>
      <c r="AXB72" s="6"/>
      <c r="AXC72" s="6"/>
      <c r="AXD72" s="6"/>
      <c r="AXE72" s="6"/>
      <c r="AXF72" s="6"/>
      <c r="AXG72" s="6"/>
      <c r="AXH72" s="6"/>
      <c r="AXI72" s="6"/>
      <c r="AXJ72" s="6"/>
      <c r="AXK72" s="6"/>
      <c r="AXL72" s="6"/>
      <c r="AXM72" s="6"/>
      <c r="AXN72" s="6"/>
      <c r="AXO72" s="6"/>
      <c r="AXP72" s="6"/>
      <c r="AXQ72" s="6"/>
      <c r="AXR72" s="6"/>
      <c r="AXS72" s="6"/>
      <c r="AXT72" s="6"/>
      <c r="AXU72" s="6"/>
      <c r="AXV72" s="6"/>
      <c r="AXW72" s="6"/>
      <c r="AXX72" s="6"/>
      <c r="AXY72" s="6"/>
      <c r="AXZ72" s="6"/>
      <c r="AYA72" s="6"/>
      <c r="AYB72" s="6"/>
      <c r="AYC72" s="6"/>
      <c r="AYD72" s="6"/>
      <c r="AYE72" s="6"/>
      <c r="AYF72" s="6"/>
      <c r="AYG72" s="6"/>
      <c r="AYH72" s="6"/>
      <c r="AYI72" s="6"/>
      <c r="AYJ72" s="6"/>
      <c r="AYK72" s="6"/>
      <c r="AYL72" s="6"/>
      <c r="AYM72" s="6"/>
      <c r="AYN72" s="6"/>
      <c r="AYO72" s="6"/>
      <c r="AYP72" s="6"/>
      <c r="AYQ72" s="6"/>
      <c r="AYR72" s="6"/>
      <c r="AYS72" s="6"/>
      <c r="AYT72" s="6"/>
      <c r="AYU72" s="6"/>
      <c r="AYV72" s="6"/>
      <c r="AYW72" s="6"/>
      <c r="AYX72" s="6"/>
      <c r="AYY72" s="6"/>
      <c r="AYZ72" s="6"/>
      <c r="AZA72" s="6"/>
      <c r="AZB72" s="6"/>
      <c r="AZC72" s="6"/>
      <c r="AZD72" s="6"/>
      <c r="AZE72" s="6"/>
      <c r="AZF72" s="6"/>
      <c r="AZG72" s="6"/>
      <c r="AZH72" s="6"/>
      <c r="AZI72" s="6"/>
      <c r="AZJ72" s="6"/>
      <c r="AZK72" s="6"/>
      <c r="AZL72" s="6"/>
      <c r="AZM72" s="6"/>
      <c r="AZN72" s="6"/>
      <c r="AZO72" s="6"/>
      <c r="AZP72" s="6"/>
      <c r="AZQ72" s="6"/>
      <c r="AZR72" s="6"/>
      <c r="AZS72" s="6"/>
      <c r="AZT72" s="6"/>
      <c r="AZU72" s="6"/>
      <c r="AZV72" s="6"/>
      <c r="AZW72" s="6"/>
      <c r="AZX72" s="6"/>
      <c r="AZY72" s="6"/>
      <c r="AZZ72" s="6"/>
      <c r="BAA72" s="6"/>
      <c r="BAB72" s="6"/>
      <c r="BAC72" s="6"/>
      <c r="BAD72" s="6"/>
      <c r="BAE72" s="6"/>
      <c r="BAF72" s="6"/>
      <c r="BAG72" s="6"/>
      <c r="BAH72" s="6"/>
      <c r="BAI72" s="6"/>
      <c r="BAJ72" s="6"/>
      <c r="BAK72" s="6"/>
      <c r="BAL72" s="6"/>
      <c r="BAM72" s="6"/>
      <c r="BAN72" s="6"/>
      <c r="BAO72" s="6"/>
      <c r="BAP72" s="6"/>
      <c r="BAQ72" s="6"/>
      <c r="BAR72" s="6"/>
      <c r="BAS72" s="6"/>
      <c r="BAT72" s="6"/>
      <c r="BAU72" s="6"/>
      <c r="BAV72" s="6"/>
      <c r="BAW72" s="6"/>
      <c r="BAX72" s="6"/>
      <c r="BAY72" s="6"/>
      <c r="BAZ72" s="6"/>
      <c r="BBA72" s="6"/>
      <c r="BBB72" s="6"/>
      <c r="BBC72" s="6"/>
      <c r="BBD72" s="6"/>
      <c r="BBE72" s="6"/>
      <c r="BBF72" s="6"/>
      <c r="BBG72" s="6"/>
      <c r="BBH72" s="6"/>
      <c r="BBI72" s="6"/>
      <c r="BBJ72" s="6"/>
      <c r="BBK72" s="6"/>
      <c r="BBL72" s="6"/>
      <c r="BBM72" s="6"/>
      <c r="BBN72" s="6"/>
      <c r="BBO72" s="6"/>
      <c r="BBP72" s="6"/>
      <c r="BBQ72" s="6"/>
      <c r="BBR72" s="6"/>
      <c r="BBS72" s="6"/>
      <c r="BBT72" s="6"/>
      <c r="BBU72" s="6"/>
      <c r="BBV72" s="6"/>
      <c r="BBW72" s="6"/>
      <c r="BBX72" s="6"/>
      <c r="BBY72" s="6"/>
      <c r="BBZ72" s="6"/>
      <c r="BCA72" s="6"/>
      <c r="BCB72" s="6"/>
      <c r="BCC72" s="6"/>
      <c r="BCD72" s="6"/>
      <c r="BCE72" s="6"/>
      <c r="BCF72" s="6"/>
      <c r="BCG72" s="6"/>
      <c r="BCH72" s="6"/>
      <c r="BCI72" s="6"/>
      <c r="BCJ72" s="6"/>
      <c r="BCK72" s="6"/>
      <c r="BCL72" s="6"/>
      <c r="BCM72" s="6"/>
      <c r="BCN72" s="6"/>
      <c r="BCO72" s="6"/>
      <c r="BCP72" s="6"/>
      <c r="BCQ72" s="6"/>
      <c r="BCR72" s="6"/>
      <c r="BCS72" s="6"/>
      <c r="BCT72" s="6"/>
      <c r="BCU72" s="6"/>
      <c r="BCV72" s="6"/>
      <c r="BCW72" s="6"/>
      <c r="BCX72" s="6"/>
      <c r="BCY72" s="6"/>
      <c r="BCZ72" s="6"/>
      <c r="BDA72" s="6"/>
      <c r="BDB72" s="6"/>
      <c r="BDC72" s="6"/>
      <c r="BDD72" s="6"/>
      <c r="BDE72" s="6"/>
      <c r="BDF72" s="6"/>
      <c r="BDG72" s="6"/>
      <c r="BDH72" s="6"/>
      <c r="BDI72" s="6"/>
      <c r="BDJ72" s="6"/>
      <c r="BDK72" s="6"/>
      <c r="BDL72" s="6"/>
      <c r="BDM72" s="6"/>
      <c r="BDN72" s="6"/>
      <c r="BDO72" s="6"/>
      <c r="BDP72" s="6"/>
      <c r="BDQ72" s="6"/>
      <c r="BDR72" s="6"/>
      <c r="BDS72" s="6"/>
      <c r="BDT72" s="6"/>
      <c r="BDU72" s="6"/>
      <c r="BDV72" s="6"/>
      <c r="BDW72" s="6"/>
      <c r="BDX72" s="6"/>
      <c r="BDY72" s="6"/>
      <c r="BDZ72" s="6"/>
      <c r="BEA72" s="6"/>
      <c r="BEB72" s="6"/>
      <c r="BEC72" s="6"/>
      <c r="BED72" s="6"/>
      <c r="BEE72" s="6"/>
      <c r="BEF72" s="6"/>
      <c r="BEG72" s="6"/>
      <c r="BEH72" s="6"/>
      <c r="BEI72" s="6"/>
      <c r="BEJ72" s="6"/>
      <c r="BEK72" s="6"/>
      <c r="BEL72" s="6"/>
      <c r="BEM72" s="6"/>
      <c r="BEN72" s="6"/>
      <c r="BEO72" s="6"/>
      <c r="BEP72" s="6"/>
      <c r="BEQ72" s="6"/>
      <c r="BER72" s="6"/>
      <c r="BES72" s="6"/>
      <c r="BET72" s="6"/>
      <c r="BEU72" s="6"/>
      <c r="BEV72" s="6"/>
      <c r="BEW72" s="6"/>
      <c r="BEX72" s="6"/>
      <c r="BEY72" s="6"/>
      <c r="BEZ72" s="6"/>
      <c r="BFA72" s="6"/>
      <c r="BFB72" s="6"/>
      <c r="BFC72" s="6"/>
      <c r="BFD72" s="6"/>
      <c r="BFE72" s="6"/>
      <c r="BFF72" s="6"/>
      <c r="BFG72" s="6"/>
      <c r="BFH72" s="6"/>
      <c r="BFI72" s="6"/>
      <c r="BFJ72" s="6"/>
      <c r="BFK72" s="6"/>
      <c r="BFL72" s="6"/>
      <c r="BFM72" s="6"/>
      <c r="BFN72" s="6"/>
      <c r="BFO72" s="6"/>
      <c r="BFP72" s="6"/>
      <c r="BFQ72" s="6"/>
      <c r="BFR72" s="6"/>
      <c r="BFS72" s="6"/>
      <c r="BFT72" s="6"/>
      <c r="BFU72" s="6"/>
      <c r="BFV72" s="6"/>
      <c r="BFW72" s="6"/>
      <c r="BFX72" s="6"/>
      <c r="BFY72" s="6"/>
      <c r="BFZ72" s="6"/>
      <c r="BGA72" s="6"/>
      <c r="BGB72" s="6"/>
      <c r="BGC72" s="6"/>
      <c r="BGD72" s="6"/>
      <c r="BGE72" s="6"/>
      <c r="BGF72" s="6"/>
      <c r="BGG72" s="6"/>
      <c r="BGH72" s="6"/>
      <c r="BGI72" s="6"/>
      <c r="BGJ72" s="6"/>
      <c r="BGK72" s="6"/>
      <c r="BGL72" s="6"/>
      <c r="BGM72" s="6"/>
      <c r="BGN72" s="6"/>
      <c r="BGO72" s="6"/>
      <c r="BGP72" s="6"/>
      <c r="BGQ72" s="6"/>
      <c r="BGR72" s="6"/>
      <c r="BGS72" s="6"/>
      <c r="BGT72" s="6"/>
      <c r="BGU72" s="6"/>
      <c r="BGV72" s="6"/>
      <c r="BGW72" s="6"/>
      <c r="BGX72" s="6"/>
      <c r="BGY72" s="6"/>
      <c r="BGZ72" s="6"/>
      <c r="BHA72" s="6"/>
      <c r="BHB72" s="6"/>
      <c r="BHC72" s="6"/>
      <c r="BHD72" s="6"/>
      <c r="BHE72" s="6"/>
      <c r="BHF72" s="6"/>
      <c r="BHG72" s="6"/>
      <c r="BHH72" s="6"/>
      <c r="BHI72" s="6"/>
      <c r="BHJ72" s="6"/>
      <c r="BHK72" s="6"/>
      <c r="BHL72" s="6"/>
      <c r="BHM72" s="6"/>
      <c r="BHN72" s="6"/>
      <c r="BHO72" s="6"/>
      <c r="BHP72" s="6"/>
      <c r="BHQ72" s="6"/>
      <c r="BHR72" s="6"/>
      <c r="BHS72" s="6"/>
      <c r="BHT72" s="6"/>
      <c r="BHU72" s="6"/>
      <c r="BHV72" s="6"/>
      <c r="BHW72" s="6"/>
      <c r="BHX72" s="6"/>
      <c r="BHY72" s="6"/>
      <c r="BHZ72" s="6"/>
      <c r="BIA72" s="6"/>
      <c r="BIB72" s="6"/>
      <c r="BIC72" s="6"/>
      <c r="BID72" s="6"/>
      <c r="BIE72" s="6"/>
      <c r="BIF72" s="6"/>
      <c r="BIG72" s="6"/>
      <c r="BIH72" s="6"/>
      <c r="BII72" s="6"/>
      <c r="BIJ72" s="6"/>
      <c r="BIK72" s="6"/>
      <c r="BIL72" s="6"/>
      <c r="BIM72" s="6"/>
      <c r="BIN72" s="6"/>
      <c r="BIO72" s="6"/>
      <c r="BIP72" s="6"/>
      <c r="BIQ72" s="6"/>
      <c r="BIR72" s="6"/>
      <c r="BIS72" s="6"/>
      <c r="BIT72" s="6"/>
      <c r="BIU72" s="6"/>
      <c r="BIV72" s="6"/>
      <c r="BIW72" s="6"/>
      <c r="BIX72" s="6"/>
      <c r="BIY72" s="6"/>
      <c r="BIZ72" s="6"/>
      <c r="BJA72" s="6"/>
      <c r="BJB72" s="6"/>
      <c r="BJC72" s="6"/>
      <c r="BJD72" s="6"/>
      <c r="BJE72" s="6"/>
      <c r="BJF72" s="6"/>
      <c r="BJG72" s="6"/>
      <c r="BJH72" s="6"/>
      <c r="BJI72" s="6"/>
      <c r="BJJ72" s="6"/>
      <c r="BJK72" s="6"/>
      <c r="BJL72" s="6"/>
      <c r="BJM72" s="6"/>
      <c r="BJN72" s="6"/>
      <c r="BJO72" s="6"/>
      <c r="BJP72" s="6"/>
      <c r="BJQ72" s="6"/>
      <c r="BJR72" s="6"/>
      <c r="BJS72" s="6"/>
      <c r="BJT72" s="6"/>
      <c r="BJU72" s="6"/>
      <c r="BJV72" s="6"/>
      <c r="BJW72" s="6"/>
      <c r="BJX72" s="6"/>
      <c r="BJY72" s="6"/>
      <c r="BJZ72" s="6"/>
      <c r="BKA72" s="6"/>
      <c r="BKB72" s="6"/>
      <c r="BKC72" s="6"/>
      <c r="BKD72" s="6"/>
      <c r="BKE72" s="6"/>
      <c r="BKF72" s="6"/>
      <c r="BKG72" s="6"/>
      <c r="BKH72" s="6"/>
      <c r="BKI72" s="6"/>
      <c r="BKJ72" s="6"/>
      <c r="BKK72" s="6"/>
      <c r="BKL72" s="6"/>
      <c r="BKM72" s="6"/>
      <c r="BKN72" s="6"/>
      <c r="BKO72" s="6"/>
      <c r="BKP72" s="6"/>
      <c r="BKQ72" s="6"/>
      <c r="BKR72" s="6"/>
      <c r="BKS72" s="6"/>
      <c r="BKT72" s="6"/>
      <c r="BKU72" s="6"/>
      <c r="BKV72" s="6"/>
      <c r="BKW72" s="6"/>
      <c r="BKX72" s="6"/>
      <c r="BKY72" s="6"/>
      <c r="BKZ72" s="6"/>
      <c r="BLA72" s="6"/>
      <c r="BLB72" s="6"/>
      <c r="BLC72" s="6"/>
      <c r="BLD72" s="6"/>
      <c r="BLE72" s="6"/>
      <c r="BLF72" s="6"/>
      <c r="BLG72" s="6"/>
      <c r="BLH72" s="6"/>
      <c r="BLI72" s="6"/>
      <c r="BLJ72" s="6"/>
      <c r="BLK72" s="6"/>
      <c r="BLL72" s="6"/>
      <c r="BLM72" s="6"/>
      <c r="BLN72" s="6"/>
      <c r="BLO72" s="6"/>
      <c r="BLP72" s="6"/>
      <c r="BLQ72" s="6"/>
      <c r="BLR72" s="6"/>
      <c r="BLS72" s="6"/>
      <c r="BLT72" s="6"/>
      <c r="BLU72" s="6"/>
      <c r="BLV72" s="6"/>
      <c r="BLW72" s="6"/>
      <c r="BLX72" s="6"/>
      <c r="BLY72" s="6"/>
      <c r="BLZ72" s="6"/>
      <c r="BMA72" s="6"/>
      <c r="BMB72" s="6"/>
      <c r="BMC72" s="6"/>
      <c r="BMD72" s="6"/>
      <c r="BME72" s="6"/>
      <c r="BMF72" s="6"/>
      <c r="BMG72" s="6"/>
      <c r="BMH72" s="6"/>
      <c r="BMI72" s="6"/>
      <c r="BMJ72" s="6"/>
      <c r="BMK72" s="6"/>
      <c r="BML72" s="6"/>
      <c r="BMM72" s="6"/>
      <c r="BMN72" s="6"/>
      <c r="BMO72" s="6"/>
      <c r="BMP72" s="6"/>
      <c r="BMQ72" s="6"/>
      <c r="BMR72" s="6"/>
      <c r="BMS72" s="6"/>
      <c r="BMT72" s="6"/>
      <c r="BMU72" s="6"/>
      <c r="BMV72" s="6"/>
      <c r="BMW72" s="6"/>
      <c r="BMX72" s="6"/>
      <c r="BMY72" s="6"/>
      <c r="BMZ72" s="6"/>
      <c r="BNA72" s="6"/>
      <c r="BNB72" s="6"/>
      <c r="BNC72" s="6"/>
      <c r="BND72" s="6"/>
      <c r="BNE72" s="6"/>
      <c r="BNF72" s="6"/>
      <c r="BNG72" s="6"/>
      <c r="BNH72" s="6"/>
      <c r="BNI72" s="6"/>
      <c r="BNJ72" s="6"/>
      <c r="BNK72" s="6"/>
      <c r="BNL72" s="6"/>
      <c r="BNM72" s="6"/>
      <c r="BNN72" s="6"/>
      <c r="BNO72" s="6"/>
      <c r="BNP72" s="6"/>
      <c r="BNQ72" s="6"/>
      <c r="BNR72" s="6"/>
      <c r="BNS72" s="6"/>
      <c r="BNT72" s="6"/>
      <c r="BNU72" s="6"/>
      <c r="BNV72" s="6"/>
      <c r="BNW72" s="6"/>
      <c r="BNX72" s="6"/>
      <c r="BNY72" s="6"/>
      <c r="BNZ72" s="6"/>
      <c r="BOA72" s="6"/>
      <c r="BOB72" s="6"/>
      <c r="BOC72" s="6"/>
      <c r="BOD72" s="6"/>
      <c r="BOE72" s="6"/>
      <c r="BOF72" s="6"/>
      <c r="BOG72" s="6"/>
      <c r="BOH72" s="6"/>
      <c r="BOI72" s="6"/>
      <c r="BOJ72" s="6"/>
      <c r="BOK72" s="6"/>
      <c r="BOL72" s="6"/>
      <c r="BOM72" s="6"/>
      <c r="BON72" s="6"/>
      <c r="BOO72" s="6"/>
      <c r="BOP72" s="6"/>
      <c r="BOQ72" s="6"/>
      <c r="BOR72" s="6"/>
      <c r="BOS72" s="6"/>
      <c r="BOT72" s="6"/>
      <c r="BOU72" s="6"/>
      <c r="BOV72" s="6"/>
      <c r="BOW72" s="6"/>
      <c r="BOX72" s="6"/>
      <c r="BOY72" s="6"/>
      <c r="BOZ72" s="6"/>
      <c r="BPA72" s="6"/>
      <c r="BPB72" s="6"/>
      <c r="BPC72" s="6"/>
      <c r="BPD72" s="6"/>
      <c r="BPE72" s="6"/>
      <c r="BPF72" s="6"/>
      <c r="BPG72" s="6"/>
      <c r="BPH72" s="6"/>
      <c r="BPI72" s="6"/>
      <c r="BPJ72" s="6"/>
      <c r="BPK72" s="6"/>
      <c r="BPL72" s="6"/>
      <c r="BPM72" s="6"/>
      <c r="BPN72" s="6"/>
      <c r="BPO72" s="6"/>
      <c r="BPP72" s="6"/>
      <c r="BPQ72" s="6"/>
      <c r="BPR72" s="6"/>
      <c r="BPS72" s="6"/>
      <c r="BPT72" s="6"/>
      <c r="BPU72" s="6"/>
      <c r="BPV72" s="6"/>
      <c r="BPW72" s="6"/>
      <c r="BPX72" s="6"/>
      <c r="BPY72" s="6"/>
      <c r="BPZ72" s="6"/>
      <c r="BQA72" s="6"/>
      <c r="BQB72" s="6"/>
      <c r="BQC72" s="6"/>
      <c r="BQD72" s="6"/>
      <c r="BQE72" s="6"/>
      <c r="BQF72" s="6"/>
      <c r="BQG72" s="6"/>
      <c r="BQH72" s="6"/>
      <c r="BQI72" s="6"/>
      <c r="BQJ72" s="6"/>
      <c r="BQK72" s="6"/>
      <c r="BQL72" s="6"/>
      <c r="BQM72" s="6"/>
      <c r="BQN72" s="6"/>
      <c r="BQO72" s="6"/>
      <c r="BQP72" s="6"/>
      <c r="BQQ72" s="6"/>
      <c r="BQR72" s="6"/>
      <c r="BQS72" s="6"/>
      <c r="BQT72" s="6"/>
      <c r="BQU72" s="6"/>
      <c r="BQV72" s="6"/>
      <c r="BQW72" s="6"/>
      <c r="BQX72" s="6"/>
      <c r="BQY72" s="6"/>
      <c r="BQZ72" s="6"/>
      <c r="BRA72" s="6"/>
      <c r="BRB72" s="6"/>
      <c r="BRC72" s="6"/>
      <c r="BRD72" s="6"/>
      <c r="BRE72" s="6"/>
      <c r="BRF72" s="6"/>
      <c r="BRG72" s="6"/>
      <c r="BRH72" s="6"/>
      <c r="BRI72" s="6"/>
      <c r="BRJ72" s="6"/>
      <c r="BRK72" s="6"/>
      <c r="BRL72" s="6"/>
      <c r="BRM72" s="6"/>
      <c r="BRN72" s="6"/>
      <c r="BRO72" s="6"/>
      <c r="BRP72" s="6"/>
      <c r="BRQ72" s="6"/>
      <c r="BRR72" s="6"/>
      <c r="BRS72" s="6"/>
      <c r="BRT72" s="6"/>
      <c r="BRU72" s="6"/>
      <c r="BRV72" s="6"/>
      <c r="BRW72" s="6"/>
      <c r="BRX72" s="6"/>
      <c r="BRY72" s="6"/>
      <c r="BRZ72" s="6"/>
      <c r="BSA72" s="6"/>
      <c r="BSB72" s="6"/>
      <c r="BSC72" s="6"/>
      <c r="BSD72" s="6"/>
      <c r="BSE72" s="6"/>
      <c r="BSF72" s="6"/>
      <c r="BSG72" s="6"/>
      <c r="BSH72" s="6"/>
      <c r="BSI72" s="6"/>
      <c r="BSJ72" s="6"/>
      <c r="BSK72" s="6"/>
      <c r="BSL72" s="6"/>
      <c r="BSM72" s="6"/>
      <c r="BSN72" s="6"/>
      <c r="BSO72" s="6"/>
      <c r="BSP72" s="6"/>
      <c r="BSQ72" s="6"/>
      <c r="BSR72" s="6"/>
      <c r="BSS72" s="6"/>
      <c r="BST72" s="6"/>
      <c r="BSU72" s="6"/>
      <c r="BSV72" s="6"/>
      <c r="BSW72" s="6"/>
      <c r="BSX72" s="6"/>
      <c r="BSY72" s="6"/>
      <c r="BSZ72" s="6"/>
      <c r="BTA72" s="6"/>
      <c r="BTB72" s="6"/>
      <c r="BTC72" s="6"/>
      <c r="BTD72" s="6"/>
      <c r="BTE72" s="6"/>
      <c r="BTF72" s="6"/>
      <c r="BTG72" s="6"/>
      <c r="BTH72" s="6"/>
      <c r="BTI72" s="6"/>
      <c r="BTJ72" s="6"/>
      <c r="BTK72" s="6"/>
      <c r="BTL72" s="6"/>
      <c r="BTM72" s="6"/>
      <c r="BTN72" s="6"/>
      <c r="BTO72" s="6"/>
      <c r="BTP72" s="6"/>
      <c r="BTQ72" s="6"/>
      <c r="BTR72" s="6"/>
      <c r="BTS72" s="6"/>
      <c r="BTT72" s="6"/>
      <c r="BTU72" s="6"/>
      <c r="BTV72" s="6"/>
      <c r="BTW72" s="6"/>
      <c r="BTX72" s="6"/>
      <c r="BTY72" s="6"/>
      <c r="BTZ72" s="6"/>
      <c r="BUA72" s="6"/>
      <c r="BUB72" s="6"/>
      <c r="BUC72" s="6"/>
      <c r="BUD72" s="6"/>
      <c r="BUE72" s="6"/>
      <c r="BUF72" s="6"/>
      <c r="BUG72" s="6"/>
      <c r="BUH72" s="6"/>
      <c r="BUI72" s="6"/>
      <c r="BUJ72" s="6"/>
      <c r="BUK72" s="6"/>
      <c r="BUL72" s="6"/>
      <c r="BUM72" s="6"/>
      <c r="BUN72" s="6"/>
      <c r="BUO72" s="6"/>
      <c r="BUP72" s="6"/>
      <c r="BUQ72" s="6"/>
      <c r="BUR72" s="6"/>
      <c r="BUS72" s="6"/>
      <c r="BUT72" s="6"/>
      <c r="BUU72" s="6"/>
      <c r="BUV72" s="6"/>
      <c r="BUW72" s="6"/>
      <c r="BUX72" s="6"/>
      <c r="BUY72" s="6"/>
      <c r="BUZ72" s="6"/>
      <c r="BVA72" s="6"/>
      <c r="BVB72" s="6"/>
      <c r="BVC72" s="6"/>
      <c r="BVD72" s="6"/>
      <c r="BVE72" s="6"/>
      <c r="BVF72" s="6"/>
      <c r="BVG72" s="6"/>
      <c r="BVH72" s="6"/>
      <c r="BVI72" s="6"/>
      <c r="BVJ72" s="6"/>
      <c r="BVK72" s="6"/>
      <c r="BVL72" s="6"/>
      <c r="BVM72" s="6"/>
      <c r="BVN72" s="6"/>
      <c r="BVO72" s="6"/>
      <c r="BVP72" s="6"/>
      <c r="BVQ72" s="6"/>
      <c r="BVR72" s="6"/>
      <c r="BVS72" s="6"/>
      <c r="BVT72" s="6"/>
      <c r="BVU72" s="6"/>
      <c r="BVV72" s="6"/>
      <c r="BVW72" s="6"/>
      <c r="BVX72" s="6"/>
      <c r="BVY72" s="6"/>
      <c r="BVZ72" s="6"/>
      <c r="BWA72" s="6"/>
      <c r="BWB72" s="6"/>
      <c r="BWC72" s="6"/>
      <c r="BWD72" s="6"/>
      <c r="BWE72" s="6"/>
      <c r="BWF72" s="6"/>
      <c r="BWG72" s="6"/>
      <c r="BWH72" s="6"/>
      <c r="BWI72" s="6"/>
      <c r="BWJ72" s="6"/>
      <c r="BWK72" s="6"/>
      <c r="BWL72" s="6"/>
      <c r="BWM72" s="6"/>
      <c r="BWN72" s="6"/>
      <c r="BWO72" s="6"/>
      <c r="BWP72" s="6"/>
      <c r="BWQ72" s="6"/>
      <c r="BWR72" s="6"/>
      <c r="BWS72" s="6"/>
      <c r="BWT72" s="6"/>
      <c r="BWU72" s="6"/>
      <c r="BWV72" s="6"/>
      <c r="BWW72" s="6"/>
      <c r="BWX72" s="6"/>
      <c r="BWY72" s="6"/>
      <c r="BWZ72" s="6"/>
      <c r="BXA72" s="6"/>
      <c r="BXB72" s="6"/>
      <c r="BXC72" s="6"/>
      <c r="BXD72" s="6"/>
      <c r="BXE72" s="6"/>
      <c r="BXF72" s="6"/>
      <c r="BXG72" s="6"/>
      <c r="BXH72" s="6"/>
      <c r="BXI72" s="6"/>
      <c r="BXJ72" s="6"/>
      <c r="BXK72" s="6"/>
      <c r="BXL72" s="6"/>
      <c r="BXM72" s="6"/>
      <c r="BXN72" s="6"/>
      <c r="BXO72" s="6"/>
      <c r="BXP72" s="6"/>
      <c r="BXQ72" s="6"/>
      <c r="BXR72" s="6"/>
      <c r="BXS72" s="6"/>
      <c r="BXT72" s="6"/>
      <c r="BXU72" s="6"/>
      <c r="BXV72" s="6"/>
      <c r="BXW72" s="6"/>
      <c r="BXX72" s="6"/>
      <c r="BXY72" s="6"/>
      <c r="BXZ72" s="6"/>
      <c r="BYA72" s="6"/>
      <c r="BYB72" s="6"/>
      <c r="BYC72" s="6"/>
      <c r="BYD72" s="6"/>
      <c r="BYE72" s="6"/>
      <c r="BYF72" s="6"/>
      <c r="BYG72" s="6"/>
      <c r="BYH72" s="6"/>
      <c r="BYI72" s="6"/>
      <c r="BYJ72" s="6"/>
      <c r="BYK72" s="6"/>
      <c r="BYL72" s="6"/>
      <c r="BYM72" s="6"/>
      <c r="BYN72" s="6"/>
      <c r="BYO72" s="6"/>
      <c r="BYP72" s="6"/>
      <c r="BYQ72" s="6"/>
      <c r="BYR72" s="6"/>
      <c r="BYS72" s="6"/>
      <c r="BYT72" s="6"/>
      <c r="BYU72" s="6"/>
      <c r="BYV72" s="6"/>
      <c r="BYW72" s="6"/>
      <c r="BYX72" s="6"/>
      <c r="BYY72" s="6"/>
      <c r="BYZ72" s="6"/>
      <c r="BZA72" s="6"/>
      <c r="BZB72" s="6"/>
      <c r="BZC72" s="6"/>
      <c r="BZD72" s="6"/>
      <c r="BZE72" s="6"/>
      <c r="BZF72" s="6"/>
      <c r="BZG72" s="6"/>
      <c r="BZH72" s="6"/>
      <c r="BZI72" s="6"/>
      <c r="BZJ72" s="6"/>
      <c r="BZK72" s="6"/>
      <c r="BZL72" s="6"/>
      <c r="BZM72" s="6"/>
      <c r="BZN72" s="6"/>
      <c r="BZO72" s="6"/>
      <c r="BZP72" s="6"/>
      <c r="BZQ72" s="6"/>
      <c r="BZR72" s="6"/>
      <c r="BZS72" s="6"/>
      <c r="BZT72" s="6"/>
      <c r="BZU72" s="6"/>
      <c r="BZV72" s="6"/>
      <c r="BZW72" s="6"/>
      <c r="BZX72" s="6"/>
      <c r="BZY72" s="6"/>
      <c r="BZZ72" s="6"/>
      <c r="CAA72" s="6"/>
      <c r="CAB72" s="6"/>
      <c r="CAC72" s="6"/>
      <c r="CAD72" s="6"/>
      <c r="CAE72" s="6"/>
      <c r="CAF72" s="6"/>
      <c r="CAG72" s="6"/>
      <c r="CAH72" s="6"/>
      <c r="CAI72" s="6"/>
      <c r="CAJ72" s="6"/>
      <c r="CAK72" s="6"/>
      <c r="CAL72" s="6"/>
      <c r="CAM72" s="6"/>
      <c r="CAN72" s="6"/>
      <c r="CAO72" s="6"/>
      <c r="CAP72" s="6"/>
      <c r="CAQ72" s="6"/>
      <c r="CAR72" s="6"/>
      <c r="CAS72" s="6"/>
      <c r="CAT72" s="6"/>
      <c r="CAU72" s="6"/>
      <c r="CAV72" s="6"/>
      <c r="CAW72" s="6"/>
      <c r="CAX72" s="6"/>
      <c r="CAY72" s="6"/>
      <c r="CAZ72" s="6"/>
      <c r="CBA72" s="6"/>
      <c r="CBB72" s="6"/>
      <c r="CBC72" s="6"/>
      <c r="CBD72" s="6"/>
      <c r="CBE72" s="6"/>
      <c r="CBF72" s="6"/>
      <c r="CBG72" s="6"/>
      <c r="CBH72" s="6"/>
      <c r="CBI72" s="6"/>
      <c r="CBJ72" s="6"/>
      <c r="CBK72" s="6"/>
      <c r="CBL72" s="6"/>
      <c r="CBM72" s="6"/>
      <c r="CBN72" s="6"/>
      <c r="CBO72" s="6"/>
      <c r="CBP72" s="6"/>
      <c r="CBQ72" s="6"/>
      <c r="CBR72" s="6"/>
      <c r="CBS72" s="6"/>
      <c r="CBT72" s="6"/>
      <c r="CBU72" s="6"/>
      <c r="CBV72" s="6"/>
      <c r="CBW72" s="6"/>
      <c r="CBX72" s="6"/>
      <c r="CBY72" s="6"/>
      <c r="CBZ72" s="6"/>
      <c r="CCA72" s="6"/>
      <c r="CCB72" s="6"/>
      <c r="CCC72" s="6"/>
      <c r="CCD72" s="6"/>
      <c r="CCE72" s="6"/>
      <c r="CCF72" s="6"/>
      <c r="CCG72" s="6"/>
      <c r="CCH72" s="6"/>
      <c r="CCI72" s="6"/>
      <c r="CCJ72" s="6"/>
      <c r="CCK72" s="6"/>
      <c r="CCL72" s="6"/>
      <c r="CCM72" s="6"/>
      <c r="CCN72" s="6"/>
      <c r="CCO72" s="6"/>
      <c r="CCP72" s="6"/>
      <c r="CCQ72" s="6"/>
      <c r="CCR72" s="6"/>
      <c r="CCS72" s="6"/>
      <c r="CCT72" s="6"/>
      <c r="CCU72" s="6"/>
      <c r="CCV72" s="6"/>
      <c r="CCW72" s="6"/>
      <c r="CCX72" s="6"/>
      <c r="CCY72" s="6"/>
      <c r="CCZ72" s="6"/>
      <c r="CDA72" s="6"/>
      <c r="CDB72" s="6"/>
      <c r="CDC72" s="6"/>
      <c r="CDD72" s="6"/>
      <c r="CDE72" s="6"/>
      <c r="CDF72" s="6"/>
      <c r="CDG72" s="6"/>
      <c r="CDH72" s="6"/>
      <c r="CDI72" s="6"/>
      <c r="CDJ72" s="6"/>
      <c r="CDK72" s="6"/>
      <c r="CDL72" s="6"/>
      <c r="CDM72" s="6"/>
      <c r="CDN72" s="6"/>
      <c r="CDO72" s="6"/>
      <c r="CDP72" s="6"/>
      <c r="CDQ72" s="6"/>
      <c r="CDR72" s="6"/>
      <c r="CDS72" s="6"/>
      <c r="CDT72" s="6"/>
      <c r="CDU72" s="6"/>
      <c r="CDV72" s="6"/>
      <c r="CDW72" s="6"/>
      <c r="CDX72" s="6"/>
      <c r="CDY72" s="6"/>
      <c r="CDZ72" s="6"/>
      <c r="CEA72" s="6"/>
      <c r="CEB72" s="6"/>
      <c r="CEC72" s="6"/>
      <c r="CED72" s="6"/>
      <c r="CEE72" s="6"/>
      <c r="CEF72" s="6"/>
      <c r="CEG72" s="6"/>
      <c r="CEH72" s="6"/>
      <c r="CEI72" s="6"/>
      <c r="CEJ72" s="6"/>
      <c r="CEK72" s="6"/>
      <c r="CEL72" s="6"/>
      <c r="CEM72" s="6"/>
      <c r="CEN72" s="6"/>
      <c r="CEO72" s="6"/>
      <c r="CEP72" s="6"/>
      <c r="CEQ72" s="6"/>
      <c r="CER72" s="6"/>
      <c r="CES72" s="6"/>
      <c r="CET72" s="6"/>
      <c r="CEU72" s="6"/>
      <c r="CEV72" s="6"/>
      <c r="CEW72" s="6"/>
      <c r="CEX72" s="6"/>
      <c r="CEY72" s="6"/>
      <c r="CEZ72" s="6"/>
      <c r="CFA72" s="6"/>
      <c r="CFB72" s="6"/>
      <c r="CFC72" s="6"/>
      <c r="CFD72" s="6"/>
      <c r="CFE72" s="6"/>
      <c r="CFF72" s="6"/>
      <c r="CFG72" s="6"/>
      <c r="CFH72" s="6"/>
      <c r="CFI72" s="6"/>
      <c r="CFJ72" s="6"/>
      <c r="CFK72" s="6"/>
      <c r="CFL72" s="6"/>
      <c r="CFM72" s="6"/>
      <c r="CFN72" s="6"/>
      <c r="CFO72" s="6"/>
      <c r="CFP72" s="6"/>
      <c r="CFQ72" s="6"/>
      <c r="CFR72" s="6"/>
      <c r="CFS72" s="6"/>
      <c r="CFT72" s="6"/>
      <c r="CFU72" s="6"/>
      <c r="CFV72" s="6"/>
      <c r="CFW72" s="6"/>
      <c r="CFX72" s="6"/>
      <c r="CFY72" s="6"/>
      <c r="CFZ72" s="6"/>
      <c r="CGA72" s="6"/>
      <c r="CGB72" s="6"/>
      <c r="CGC72" s="6"/>
      <c r="CGD72" s="6"/>
      <c r="CGE72" s="6"/>
      <c r="CGF72" s="6"/>
      <c r="CGG72" s="6"/>
      <c r="CGH72" s="6"/>
      <c r="CGI72" s="6"/>
      <c r="CGJ72" s="6"/>
      <c r="CGK72" s="6"/>
      <c r="CGL72" s="6"/>
      <c r="CGM72" s="6"/>
      <c r="CGN72" s="6"/>
      <c r="CGO72" s="6"/>
      <c r="CGP72" s="6"/>
      <c r="CGQ72" s="6"/>
      <c r="CGR72" s="6"/>
      <c r="CGS72" s="6"/>
      <c r="CGT72" s="6"/>
      <c r="CGU72" s="6"/>
      <c r="CGV72" s="6"/>
      <c r="CGW72" s="6"/>
      <c r="CGX72" s="6"/>
      <c r="CGY72" s="6"/>
      <c r="CGZ72" s="6"/>
      <c r="CHA72" s="6"/>
      <c r="CHB72" s="6"/>
      <c r="CHC72" s="6"/>
      <c r="CHD72" s="6"/>
      <c r="CHE72" s="6"/>
      <c r="CHF72" s="6"/>
      <c r="CHG72" s="6"/>
      <c r="CHH72" s="6"/>
      <c r="CHI72" s="6"/>
      <c r="CHJ72" s="6"/>
      <c r="CHK72" s="6"/>
      <c r="CHL72" s="6"/>
      <c r="CHM72" s="6"/>
      <c r="CHN72" s="6"/>
      <c r="CHO72" s="6"/>
      <c r="CHP72" s="6"/>
      <c r="CHQ72" s="6"/>
      <c r="CHR72" s="6"/>
      <c r="CHS72" s="6"/>
      <c r="CHT72" s="6"/>
      <c r="CHU72" s="6"/>
      <c r="CHV72" s="6"/>
      <c r="CHW72" s="6"/>
      <c r="CHX72" s="6"/>
      <c r="CHY72" s="6"/>
      <c r="CHZ72" s="6"/>
      <c r="CIA72" s="6"/>
      <c r="CIB72" s="6"/>
      <c r="CIC72" s="6"/>
      <c r="CID72" s="6"/>
      <c r="CIE72" s="6"/>
      <c r="CIF72" s="6"/>
      <c r="CIG72" s="6"/>
      <c r="CIH72" s="6"/>
      <c r="CII72" s="6"/>
      <c r="CIJ72" s="6"/>
      <c r="CIK72" s="6"/>
      <c r="CIL72" s="6"/>
      <c r="CIM72" s="6"/>
      <c r="CIN72" s="6"/>
      <c r="CIO72" s="6"/>
      <c r="CIP72" s="6"/>
      <c r="CIQ72" s="6"/>
      <c r="CIR72" s="6"/>
      <c r="CIS72" s="6"/>
      <c r="CIT72" s="6"/>
      <c r="CIU72" s="6"/>
      <c r="CIV72" s="6"/>
      <c r="CIW72" s="6"/>
      <c r="CIX72" s="6"/>
      <c r="CIY72" s="6"/>
      <c r="CIZ72" s="6"/>
      <c r="CJA72" s="6"/>
      <c r="CJB72" s="6"/>
      <c r="CJC72" s="6"/>
      <c r="CJD72" s="6"/>
      <c r="CJE72" s="6"/>
      <c r="CJF72" s="6"/>
      <c r="CJG72" s="6"/>
      <c r="CJH72" s="6"/>
      <c r="CJI72" s="6"/>
      <c r="CJJ72" s="6"/>
      <c r="CJK72" s="6"/>
      <c r="CJL72" s="6"/>
      <c r="CJM72" s="6"/>
      <c r="CJN72" s="6"/>
      <c r="CJO72" s="6"/>
      <c r="CJP72" s="6"/>
      <c r="CJQ72" s="6"/>
      <c r="CJR72" s="6"/>
      <c r="CJS72" s="6"/>
      <c r="CJT72" s="6"/>
      <c r="CJU72" s="6"/>
      <c r="CJV72" s="6"/>
      <c r="CJW72" s="6"/>
      <c r="CJX72" s="6"/>
      <c r="CJY72" s="6"/>
      <c r="CJZ72" s="6"/>
      <c r="CKA72" s="6"/>
      <c r="CKB72" s="6"/>
      <c r="CKC72" s="6"/>
      <c r="CKD72" s="6"/>
      <c r="CKE72" s="6"/>
      <c r="CKF72" s="6"/>
      <c r="CKG72" s="6"/>
      <c r="CKH72" s="6"/>
      <c r="CKI72" s="6"/>
      <c r="CKJ72" s="6"/>
      <c r="CKK72" s="6"/>
      <c r="CKL72" s="6"/>
      <c r="CKM72" s="6"/>
      <c r="CKN72" s="6"/>
      <c r="CKO72" s="6"/>
      <c r="CKP72" s="6"/>
      <c r="CKQ72" s="6"/>
      <c r="CKR72" s="6"/>
      <c r="CKS72" s="6"/>
      <c r="CKT72" s="6"/>
      <c r="CKU72" s="6"/>
      <c r="CKV72" s="6"/>
      <c r="CKW72" s="6"/>
      <c r="CKX72" s="6"/>
      <c r="CKY72" s="6"/>
      <c r="CKZ72" s="6"/>
      <c r="CLA72" s="6"/>
      <c r="CLB72" s="6"/>
      <c r="CLC72" s="6"/>
      <c r="CLD72" s="6"/>
      <c r="CLE72" s="6"/>
      <c r="CLF72" s="6"/>
      <c r="CLG72" s="6"/>
      <c r="CLH72" s="6"/>
      <c r="CLI72" s="6"/>
      <c r="CLJ72" s="6"/>
      <c r="CLK72" s="6"/>
      <c r="CLL72" s="6"/>
      <c r="CLM72" s="6"/>
      <c r="CLN72" s="6"/>
      <c r="CLO72" s="6"/>
      <c r="CLP72" s="6"/>
      <c r="CLQ72" s="6"/>
      <c r="CLR72" s="6"/>
      <c r="CLS72" s="6"/>
      <c r="CLT72" s="6"/>
      <c r="CLU72" s="6"/>
      <c r="CLV72" s="6"/>
      <c r="CLW72" s="6"/>
      <c r="CLX72" s="6"/>
      <c r="CLY72" s="6"/>
      <c r="CLZ72" s="6"/>
      <c r="CMA72" s="6"/>
      <c r="CMB72" s="6"/>
      <c r="CMC72" s="6"/>
      <c r="CMD72" s="6"/>
      <c r="CME72" s="6"/>
      <c r="CMF72" s="6"/>
      <c r="CMG72" s="6"/>
      <c r="CMH72" s="6"/>
      <c r="CMI72" s="6"/>
      <c r="CMJ72" s="6"/>
      <c r="CMK72" s="6"/>
      <c r="CML72" s="6"/>
      <c r="CMM72" s="6"/>
      <c r="CMN72" s="6"/>
      <c r="CMO72" s="6"/>
      <c r="CMP72" s="6"/>
      <c r="CMQ72" s="6"/>
      <c r="CMR72" s="6"/>
      <c r="CMS72" s="6"/>
      <c r="CMT72" s="6"/>
      <c r="CMU72" s="6"/>
      <c r="CMV72" s="6"/>
      <c r="CMW72" s="6"/>
      <c r="CMX72" s="6"/>
      <c r="CMY72" s="6"/>
      <c r="CMZ72" s="6"/>
      <c r="CNA72" s="6"/>
      <c r="CNB72" s="6"/>
      <c r="CNC72" s="6"/>
      <c r="CND72" s="6"/>
      <c r="CNE72" s="6"/>
      <c r="CNF72" s="6"/>
      <c r="CNG72" s="6"/>
      <c r="CNH72" s="6"/>
      <c r="CNI72" s="6"/>
      <c r="CNJ72" s="6"/>
      <c r="CNK72" s="6"/>
      <c r="CNL72" s="6"/>
      <c r="CNM72" s="6"/>
      <c r="CNN72" s="6"/>
      <c r="CNO72" s="6"/>
      <c r="CNP72" s="6"/>
      <c r="CNQ72" s="6"/>
      <c r="CNR72" s="6"/>
      <c r="CNS72" s="6"/>
      <c r="CNT72" s="6"/>
      <c r="CNU72" s="6"/>
      <c r="CNV72" s="6"/>
      <c r="CNW72" s="6"/>
      <c r="CNX72" s="6"/>
      <c r="CNY72" s="6"/>
      <c r="CNZ72" s="6"/>
      <c r="COA72" s="6"/>
      <c r="COB72" s="6"/>
      <c r="COC72" s="6"/>
      <c r="COD72" s="6"/>
      <c r="COE72" s="6"/>
      <c r="COF72" s="6"/>
      <c r="COG72" s="6"/>
      <c r="COH72" s="6"/>
      <c r="COI72" s="6"/>
      <c r="COJ72" s="6"/>
      <c r="COK72" s="6"/>
      <c r="COL72" s="6"/>
      <c r="COM72" s="6"/>
      <c r="CON72" s="6"/>
      <c r="COO72" s="6"/>
      <c r="COP72" s="6"/>
      <c r="COQ72" s="6"/>
      <c r="COR72" s="6"/>
      <c r="COS72" s="6"/>
      <c r="COT72" s="6"/>
      <c r="COU72" s="6"/>
      <c r="COV72" s="6"/>
      <c r="COW72" s="6"/>
      <c r="COX72" s="6"/>
      <c r="COY72" s="6"/>
      <c r="COZ72" s="6"/>
      <c r="CPA72" s="6"/>
      <c r="CPB72" s="6"/>
      <c r="CPC72" s="6"/>
      <c r="CPD72" s="6"/>
      <c r="CPE72" s="6"/>
      <c r="CPF72" s="6"/>
      <c r="CPG72" s="6"/>
      <c r="CPH72" s="6"/>
      <c r="CPI72" s="6"/>
      <c r="CPJ72" s="6"/>
      <c r="CPK72" s="6"/>
      <c r="CPL72" s="6"/>
      <c r="CPM72" s="6"/>
      <c r="CPN72" s="6"/>
      <c r="CPO72" s="6"/>
      <c r="CPP72" s="6"/>
      <c r="CPQ72" s="6"/>
      <c r="CPR72" s="6"/>
      <c r="CPS72" s="6"/>
      <c r="CPT72" s="6"/>
      <c r="CPU72" s="6"/>
      <c r="CPV72" s="6"/>
      <c r="CPW72" s="6"/>
      <c r="CPX72" s="6"/>
      <c r="CPY72" s="6"/>
      <c r="CPZ72" s="6"/>
      <c r="CQA72" s="6"/>
      <c r="CQB72" s="6"/>
      <c r="CQC72" s="6"/>
      <c r="CQD72" s="6"/>
      <c r="CQE72" s="6"/>
      <c r="CQF72" s="6"/>
      <c r="CQG72" s="6"/>
      <c r="CQH72" s="6"/>
      <c r="CQI72" s="6"/>
      <c r="CQJ72" s="6"/>
      <c r="CQK72" s="6"/>
      <c r="CQL72" s="6"/>
      <c r="CQM72" s="6"/>
      <c r="CQN72" s="6"/>
      <c r="CQO72" s="6"/>
      <c r="CQP72" s="6"/>
      <c r="CQQ72" s="6"/>
      <c r="CQR72" s="6"/>
      <c r="CQS72" s="6"/>
      <c r="CQT72" s="6"/>
      <c r="CQU72" s="6"/>
      <c r="CQV72" s="6"/>
      <c r="CQW72" s="6"/>
      <c r="CQX72" s="6"/>
      <c r="CQY72" s="6"/>
      <c r="CQZ72" s="6"/>
      <c r="CRA72" s="6"/>
      <c r="CRB72" s="6"/>
      <c r="CRC72" s="6"/>
      <c r="CRD72" s="6"/>
      <c r="CRE72" s="6"/>
      <c r="CRF72" s="6"/>
      <c r="CRG72" s="6"/>
      <c r="CRH72" s="6"/>
      <c r="CRI72" s="6"/>
      <c r="CRJ72" s="6"/>
      <c r="CRK72" s="6"/>
      <c r="CRL72" s="6"/>
      <c r="CRM72" s="6"/>
      <c r="CRN72" s="6"/>
      <c r="CRO72" s="6"/>
      <c r="CRP72" s="6"/>
      <c r="CRQ72" s="6"/>
      <c r="CRR72" s="6"/>
      <c r="CRS72" s="6"/>
      <c r="CRT72" s="6"/>
      <c r="CRU72" s="6"/>
      <c r="CRV72" s="6"/>
      <c r="CRW72" s="6"/>
      <c r="CRX72" s="6"/>
      <c r="CRY72" s="6"/>
      <c r="CRZ72" s="6"/>
      <c r="CSA72" s="6"/>
      <c r="CSB72" s="6"/>
      <c r="CSC72" s="6"/>
      <c r="CSD72" s="6"/>
      <c r="CSE72" s="6"/>
      <c r="CSF72" s="6"/>
      <c r="CSG72" s="6"/>
      <c r="CSH72" s="6"/>
      <c r="CSI72" s="6"/>
      <c r="CSJ72" s="6"/>
      <c r="CSK72" s="6"/>
      <c r="CSL72" s="6"/>
      <c r="CSM72" s="6"/>
      <c r="CSN72" s="6"/>
      <c r="CSO72" s="6"/>
      <c r="CSP72" s="6"/>
      <c r="CSQ72" s="6"/>
      <c r="CSR72" s="6"/>
      <c r="CSS72" s="6"/>
      <c r="CST72" s="6"/>
      <c r="CSU72" s="6"/>
      <c r="CSV72" s="6"/>
      <c r="CSW72" s="6"/>
      <c r="CSX72" s="6"/>
      <c r="CSY72" s="6"/>
      <c r="CSZ72" s="6"/>
      <c r="CTA72" s="6"/>
      <c r="CTB72" s="6"/>
      <c r="CTC72" s="6"/>
      <c r="CTD72" s="6"/>
      <c r="CTE72" s="6"/>
      <c r="CTF72" s="6"/>
      <c r="CTG72" s="6"/>
      <c r="CTH72" s="6"/>
      <c r="CTI72" s="6"/>
      <c r="CTJ72" s="6"/>
      <c r="CTK72" s="6"/>
      <c r="CTL72" s="6"/>
      <c r="CTM72" s="6"/>
      <c r="CTN72" s="6"/>
      <c r="CTO72" s="6"/>
      <c r="CTP72" s="6"/>
      <c r="CTQ72" s="6"/>
      <c r="CTR72" s="6"/>
      <c r="CTS72" s="6"/>
      <c r="CTT72" s="6"/>
      <c r="CTU72" s="6"/>
      <c r="CTV72" s="6"/>
      <c r="CTW72" s="6"/>
      <c r="CTX72" s="6"/>
      <c r="CTY72" s="6"/>
      <c r="CTZ72" s="6"/>
      <c r="CUA72" s="6"/>
      <c r="CUB72" s="6"/>
      <c r="CUC72" s="6"/>
      <c r="CUD72" s="6"/>
      <c r="CUE72" s="6"/>
      <c r="CUF72" s="6"/>
      <c r="CUG72" s="6"/>
      <c r="CUH72" s="6"/>
      <c r="CUI72" s="6"/>
      <c r="CUJ72" s="6"/>
      <c r="CUK72" s="6"/>
      <c r="CUL72" s="6"/>
      <c r="CUM72" s="6"/>
      <c r="CUN72" s="6"/>
      <c r="CUO72" s="6"/>
      <c r="CUP72" s="6"/>
      <c r="CUQ72" s="6"/>
      <c r="CUR72" s="6"/>
      <c r="CUS72" s="6"/>
      <c r="CUT72" s="6"/>
      <c r="CUU72" s="6"/>
      <c r="CUV72" s="6"/>
      <c r="CUW72" s="6"/>
      <c r="CUX72" s="6"/>
      <c r="CUY72" s="6"/>
      <c r="CUZ72" s="6"/>
      <c r="CVA72" s="6"/>
      <c r="CVB72" s="6"/>
      <c r="CVC72" s="6"/>
      <c r="CVD72" s="6"/>
      <c r="CVE72" s="6"/>
      <c r="CVF72" s="6"/>
      <c r="CVG72" s="6"/>
      <c r="CVH72" s="6"/>
      <c r="CVI72" s="6"/>
      <c r="CVJ72" s="6"/>
      <c r="CVK72" s="6"/>
      <c r="CVL72" s="6"/>
      <c r="CVM72" s="6"/>
      <c r="CVN72" s="6"/>
      <c r="CVO72" s="6"/>
      <c r="CVP72" s="6"/>
      <c r="CVQ72" s="6"/>
      <c r="CVR72" s="6"/>
      <c r="CVS72" s="6"/>
      <c r="CVT72" s="6"/>
      <c r="CVU72" s="6"/>
      <c r="CVV72" s="6"/>
      <c r="CVW72" s="6"/>
      <c r="CVX72" s="6"/>
      <c r="CVY72" s="6"/>
      <c r="CVZ72" s="6"/>
      <c r="CWA72" s="6"/>
      <c r="CWB72" s="6"/>
      <c r="CWC72" s="6"/>
      <c r="CWD72" s="6"/>
      <c r="CWE72" s="6"/>
      <c r="CWF72" s="6"/>
      <c r="CWG72" s="6"/>
      <c r="CWH72" s="6"/>
      <c r="CWI72" s="6"/>
      <c r="CWJ72" s="6"/>
      <c r="CWK72" s="6"/>
      <c r="CWL72" s="6"/>
      <c r="CWM72" s="6"/>
      <c r="CWN72" s="6"/>
      <c r="CWO72" s="6"/>
      <c r="CWP72" s="6"/>
      <c r="CWQ72" s="6"/>
      <c r="CWR72" s="6"/>
      <c r="CWS72" s="6"/>
      <c r="CWT72" s="6"/>
      <c r="CWU72" s="6"/>
      <c r="CWV72" s="6"/>
      <c r="CWW72" s="6"/>
      <c r="CWX72" s="6"/>
      <c r="CWY72" s="6"/>
      <c r="CWZ72" s="6"/>
      <c r="CXA72" s="6"/>
      <c r="CXB72" s="6"/>
      <c r="CXC72" s="6"/>
      <c r="CXD72" s="6"/>
      <c r="CXE72" s="6"/>
      <c r="CXF72" s="6"/>
      <c r="CXG72" s="6"/>
      <c r="CXH72" s="6"/>
      <c r="CXI72" s="6"/>
      <c r="CXJ72" s="6"/>
      <c r="CXK72" s="6"/>
      <c r="CXL72" s="6"/>
      <c r="CXM72" s="6"/>
      <c r="CXN72" s="6"/>
      <c r="CXO72" s="6"/>
      <c r="CXP72" s="6"/>
      <c r="CXQ72" s="6"/>
      <c r="CXR72" s="6"/>
      <c r="CXS72" s="6"/>
      <c r="CXT72" s="6"/>
      <c r="CXU72" s="6"/>
      <c r="CXV72" s="6"/>
      <c r="CXW72" s="6"/>
      <c r="CXX72" s="6"/>
      <c r="CXY72" s="6"/>
      <c r="CXZ72" s="6"/>
      <c r="CYA72" s="6"/>
      <c r="CYB72" s="6"/>
      <c r="CYC72" s="6"/>
      <c r="CYD72" s="6"/>
      <c r="CYE72" s="6"/>
      <c r="CYF72" s="6"/>
      <c r="CYG72" s="6"/>
      <c r="CYH72" s="6"/>
      <c r="CYI72" s="6"/>
      <c r="CYJ72" s="6"/>
      <c r="CYK72" s="6"/>
      <c r="CYL72" s="6"/>
      <c r="CYM72" s="6"/>
      <c r="CYN72" s="6"/>
      <c r="CYO72" s="6"/>
      <c r="CYP72" s="6"/>
      <c r="CYQ72" s="6"/>
      <c r="CYR72" s="6"/>
      <c r="CYS72" s="6"/>
      <c r="CYT72" s="6"/>
      <c r="CYU72" s="6"/>
      <c r="CYV72" s="6"/>
      <c r="CYW72" s="6"/>
      <c r="CYX72" s="6"/>
      <c r="CYY72" s="6"/>
      <c r="CYZ72" s="6"/>
      <c r="CZA72" s="6"/>
      <c r="CZB72" s="6"/>
      <c r="CZC72" s="6"/>
      <c r="CZD72" s="6"/>
      <c r="CZE72" s="6"/>
      <c r="CZF72" s="6"/>
      <c r="CZG72" s="6"/>
      <c r="CZH72" s="6"/>
      <c r="CZI72" s="6"/>
      <c r="CZJ72" s="6"/>
      <c r="CZK72" s="6"/>
      <c r="CZL72" s="6"/>
      <c r="CZM72" s="6"/>
      <c r="CZN72" s="6"/>
      <c r="CZO72" s="6"/>
      <c r="CZP72" s="6"/>
      <c r="CZQ72" s="6"/>
      <c r="CZR72" s="6"/>
      <c r="CZS72" s="6"/>
      <c r="CZT72" s="6"/>
      <c r="CZU72" s="6"/>
      <c r="CZV72" s="6"/>
      <c r="CZW72" s="6"/>
      <c r="CZX72" s="6"/>
      <c r="CZY72" s="6"/>
      <c r="CZZ72" s="6"/>
      <c r="DAA72" s="6"/>
      <c r="DAB72" s="6"/>
      <c r="DAC72" s="6"/>
      <c r="DAD72" s="6"/>
      <c r="DAE72" s="6"/>
      <c r="DAF72" s="6"/>
      <c r="DAG72" s="6"/>
      <c r="DAH72" s="6"/>
      <c r="DAI72" s="6"/>
      <c r="DAJ72" s="6"/>
      <c r="DAK72" s="6"/>
      <c r="DAL72" s="6"/>
      <c r="DAM72" s="6"/>
      <c r="DAN72" s="6"/>
      <c r="DAO72" s="6"/>
      <c r="DAP72" s="6"/>
      <c r="DAQ72" s="6"/>
      <c r="DAR72" s="6"/>
      <c r="DAS72" s="6"/>
      <c r="DAT72" s="6"/>
      <c r="DAU72" s="6"/>
      <c r="DAV72" s="6"/>
      <c r="DAW72" s="6"/>
      <c r="DAX72" s="6"/>
      <c r="DAY72" s="6"/>
      <c r="DAZ72" s="6"/>
      <c r="DBA72" s="6"/>
      <c r="DBB72" s="6"/>
      <c r="DBC72" s="6"/>
      <c r="DBD72" s="6"/>
      <c r="DBE72" s="6"/>
      <c r="DBF72" s="6"/>
      <c r="DBG72" s="6"/>
      <c r="DBH72" s="6"/>
      <c r="DBI72" s="6"/>
      <c r="DBJ72" s="6"/>
      <c r="DBK72" s="6"/>
      <c r="DBL72" s="6"/>
      <c r="DBM72" s="6"/>
      <c r="DBN72" s="6"/>
      <c r="DBO72" s="6"/>
      <c r="DBP72" s="6"/>
      <c r="DBQ72" s="6"/>
      <c r="DBR72" s="6"/>
      <c r="DBS72" s="6"/>
      <c r="DBT72" s="6"/>
      <c r="DBU72" s="6"/>
      <c r="DBV72" s="6"/>
      <c r="DBW72" s="6"/>
      <c r="DBX72" s="6"/>
      <c r="DBY72" s="6"/>
      <c r="DBZ72" s="6"/>
      <c r="DCA72" s="6"/>
      <c r="DCB72" s="6"/>
      <c r="DCC72" s="6"/>
      <c r="DCD72" s="6"/>
      <c r="DCE72" s="6"/>
      <c r="DCF72" s="6"/>
      <c r="DCG72" s="6"/>
      <c r="DCH72" s="6"/>
      <c r="DCI72" s="6"/>
      <c r="DCJ72" s="6"/>
      <c r="DCK72" s="6"/>
      <c r="DCL72" s="6"/>
      <c r="DCM72" s="6"/>
      <c r="DCN72" s="6"/>
      <c r="DCO72" s="6"/>
      <c r="DCP72" s="6"/>
      <c r="DCQ72" s="6"/>
      <c r="DCR72" s="6"/>
      <c r="DCS72" s="6"/>
      <c r="DCT72" s="6"/>
      <c r="DCU72" s="6"/>
      <c r="DCV72" s="6"/>
      <c r="DCW72" s="6"/>
      <c r="DCX72" s="6"/>
      <c r="DCY72" s="6"/>
      <c r="DCZ72" s="6"/>
      <c r="DDA72" s="6"/>
      <c r="DDB72" s="6"/>
      <c r="DDC72" s="6"/>
      <c r="DDD72" s="6"/>
      <c r="DDE72" s="6"/>
      <c r="DDF72" s="6"/>
      <c r="DDG72" s="6"/>
      <c r="DDH72" s="6"/>
      <c r="DDI72" s="6"/>
      <c r="DDJ72" s="6"/>
      <c r="DDK72" s="6"/>
      <c r="DDL72" s="6"/>
      <c r="DDM72" s="6"/>
      <c r="DDN72" s="6"/>
      <c r="DDO72" s="6"/>
      <c r="DDP72" s="6"/>
      <c r="DDQ72" s="6"/>
      <c r="DDR72" s="6"/>
      <c r="DDS72" s="6"/>
      <c r="DDT72" s="6"/>
      <c r="DDU72" s="6"/>
      <c r="DDV72" s="6"/>
      <c r="DDW72" s="6"/>
      <c r="DDX72" s="6"/>
      <c r="DDY72" s="6"/>
      <c r="DDZ72" s="6"/>
      <c r="DEA72" s="6"/>
      <c r="DEB72" s="6"/>
      <c r="DEC72" s="6"/>
      <c r="DED72" s="6"/>
      <c r="DEE72" s="6"/>
      <c r="DEF72" s="6"/>
      <c r="DEG72" s="6"/>
      <c r="DEH72" s="6"/>
      <c r="DEI72" s="6"/>
      <c r="DEJ72" s="6"/>
      <c r="DEK72" s="6"/>
      <c r="DEL72" s="6"/>
      <c r="DEM72" s="6"/>
      <c r="DEN72" s="6"/>
      <c r="DEO72" s="6"/>
      <c r="DEP72" s="6"/>
      <c r="DEQ72" s="6"/>
      <c r="DER72" s="6"/>
      <c r="DES72" s="6"/>
      <c r="DET72" s="6"/>
      <c r="DEU72" s="6"/>
      <c r="DEV72" s="6"/>
      <c r="DEW72" s="6"/>
      <c r="DEX72" s="6"/>
      <c r="DEY72" s="6"/>
      <c r="DEZ72" s="6"/>
      <c r="DFA72" s="6"/>
      <c r="DFB72" s="6"/>
      <c r="DFC72" s="6"/>
      <c r="DFD72" s="6"/>
      <c r="DFE72" s="6"/>
      <c r="DFF72" s="6"/>
      <c r="DFG72" s="6"/>
      <c r="DFH72" s="6"/>
      <c r="DFI72" s="6"/>
      <c r="DFJ72" s="6"/>
      <c r="DFK72" s="6"/>
      <c r="DFL72" s="6"/>
      <c r="DFM72" s="6"/>
      <c r="DFN72" s="6"/>
      <c r="DFO72" s="6"/>
      <c r="DFP72" s="6"/>
      <c r="DFQ72" s="6"/>
      <c r="DFR72" s="6"/>
      <c r="DFS72" s="6"/>
      <c r="DFT72" s="6"/>
      <c r="DFU72" s="6"/>
      <c r="DFV72" s="6"/>
      <c r="DFW72" s="6"/>
      <c r="DFX72" s="6"/>
      <c r="DFY72" s="6"/>
      <c r="DFZ72" s="6"/>
      <c r="DGA72" s="6"/>
      <c r="DGB72" s="6"/>
      <c r="DGC72" s="6"/>
      <c r="DGD72" s="6"/>
      <c r="DGE72" s="6"/>
      <c r="DGF72" s="6"/>
      <c r="DGG72" s="6"/>
      <c r="DGH72" s="6"/>
      <c r="DGI72" s="6"/>
      <c r="DGJ72" s="6"/>
      <c r="DGK72" s="6"/>
      <c r="DGL72" s="6"/>
      <c r="DGM72" s="6"/>
      <c r="DGN72" s="6"/>
      <c r="DGO72" s="6"/>
      <c r="DGP72" s="6"/>
      <c r="DGQ72" s="6"/>
      <c r="DGR72" s="6"/>
      <c r="DGS72" s="6"/>
      <c r="DGT72" s="6"/>
      <c r="DGU72" s="6"/>
      <c r="DGV72" s="6"/>
      <c r="DGW72" s="6"/>
      <c r="DGX72" s="6"/>
      <c r="DGY72" s="6"/>
      <c r="DGZ72" s="6"/>
      <c r="DHA72" s="6"/>
      <c r="DHB72" s="6"/>
      <c r="DHC72" s="6"/>
      <c r="DHD72" s="6"/>
      <c r="DHE72" s="6"/>
      <c r="DHF72" s="6"/>
      <c r="DHG72" s="6"/>
      <c r="DHH72" s="6"/>
      <c r="DHI72" s="6"/>
      <c r="DHJ72" s="6"/>
      <c r="DHK72" s="6"/>
      <c r="DHL72" s="6"/>
      <c r="DHM72" s="6"/>
      <c r="DHN72" s="6"/>
      <c r="DHO72" s="6"/>
      <c r="DHP72" s="6"/>
      <c r="DHQ72" s="6"/>
      <c r="DHR72" s="6"/>
      <c r="DHS72" s="6"/>
      <c r="DHT72" s="6"/>
      <c r="DHU72" s="6"/>
      <c r="DHV72" s="6"/>
      <c r="DHW72" s="6"/>
      <c r="DHX72" s="6"/>
      <c r="DHY72" s="6"/>
      <c r="DHZ72" s="6"/>
      <c r="DIA72" s="6"/>
      <c r="DIB72" s="6"/>
      <c r="DIC72" s="6"/>
      <c r="DID72" s="6"/>
      <c r="DIE72" s="6"/>
      <c r="DIF72" s="6"/>
      <c r="DIG72" s="6"/>
      <c r="DIH72" s="6"/>
      <c r="DII72" s="6"/>
      <c r="DIJ72" s="6"/>
      <c r="DIK72" s="6"/>
      <c r="DIL72" s="6"/>
      <c r="DIM72" s="6"/>
      <c r="DIN72" s="6"/>
      <c r="DIO72" s="6"/>
      <c r="DIP72" s="6"/>
      <c r="DIQ72" s="6"/>
      <c r="DIR72" s="6"/>
      <c r="DIS72" s="6"/>
      <c r="DIT72" s="6"/>
      <c r="DIU72" s="6"/>
      <c r="DIV72" s="6"/>
      <c r="DIW72" s="6"/>
      <c r="DIX72" s="6"/>
      <c r="DIY72" s="6"/>
      <c r="DIZ72" s="6"/>
      <c r="DJA72" s="6"/>
      <c r="DJB72" s="6"/>
      <c r="DJC72" s="6"/>
      <c r="DJD72" s="6"/>
      <c r="DJE72" s="6"/>
      <c r="DJF72" s="6"/>
      <c r="DJG72" s="6"/>
      <c r="DJH72" s="6"/>
      <c r="DJI72" s="6"/>
      <c r="DJJ72" s="6"/>
      <c r="DJK72" s="6"/>
      <c r="DJL72" s="6"/>
      <c r="DJM72" s="6"/>
      <c r="DJN72" s="6"/>
      <c r="DJO72" s="6"/>
      <c r="DJP72" s="6"/>
      <c r="DJQ72" s="6"/>
      <c r="DJR72" s="6"/>
      <c r="DJS72" s="6"/>
      <c r="DJT72" s="6"/>
      <c r="DJU72" s="6"/>
      <c r="DJV72" s="6"/>
      <c r="DJW72" s="6"/>
      <c r="DJX72" s="6"/>
      <c r="DJY72" s="6"/>
      <c r="DJZ72" s="6"/>
      <c r="DKA72" s="6"/>
      <c r="DKB72" s="6"/>
      <c r="DKC72" s="6"/>
      <c r="DKD72" s="6"/>
      <c r="DKE72" s="6"/>
      <c r="DKF72" s="6"/>
      <c r="DKG72" s="6"/>
      <c r="DKH72" s="6"/>
      <c r="DKI72" s="6"/>
      <c r="DKJ72" s="6"/>
      <c r="DKK72" s="6"/>
      <c r="DKL72" s="6"/>
      <c r="DKM72" s="6"/>
      <c r="DKN72" s="6"/>
      <c r="DKO72" s="6"/>
      <c r="DKP72" s="6"/>
      <c r="DKQ72" s="6"/>
      <c r="DKR72" s="6"/>
      <c r="DKS72" s="6"/>
      <c r="DKT72" s="6"/>
      <c r="DKU72" s="6"/>
      <c r="DKV72" s="6"/>
      <c r="DKW72" s="6"/>
      <c r="DKX72" s="6"/>
      <c r="DKY72" s="6"/>
      <c r="DKZ72" s="6"/>
      <c r="DLA72" s="6"/>
      <c r="DLB72" s="6"/>
      <c r="DLC72" s="6"/>
      <c r="DLD72" s="6"/>
      <c r="DLE72" s="6"/>
      <c r="DLF72" s="6"/>
      <c r="DLG72" s="6"/>
      <c r="DLH72" s="6"/>
      <c r="DLI72" s="6"/>
      <c r="DLJ72" s="6"/>
      <c r="DLK72" s="6"/>
      <c r="DLL72" s="6"/>
      <c r="DLM72" s="6"/>
      <c r="DLN72" s="6"/>
      <c r="DLO72" s="6"/>
      <c r="DLP72" s="6"/>
      <c r="DLQ72" s="6"/>
      <c r="DLR72" s="6"/>
      <c r="DLS72" s="6"/>
      <c r="DLT72" s="6"/>
      <c r="DLU72" s="6"/>
      <c r="DLV72" s="6"/>
      <c r="DLW72" s="6"/>
      <c r="DLX72" s="6"/>
      <c r="DLY72" s="6"/>
      <c r="DLZ72" s="6"/>
      <c r="DMA72" s="6"/>
      <c r="DMB72" s="6"/>
      <c r="DMC72" s="6"/>
      <c r="DMD72" s="6"/>
      <c r="DME72" s="6"/>
      <c r="DMF72" s="6"/>
      <c r="DMG72" s="6"/>
      <c r="DMH72" s="6"/>
      <c r="DMI72" s="6"/>
      <c r="DMJ72" s="6"/>
      <c r="DMK72" s="6"/>
      <c r="DML72" s="6"/>
      <c r="DMM72" s="6"/>
      <c r="DMN72" s="6"/>
      <c r="DMO72" s="6"/>
      <c r="DMP72" s="6"/>
      <c r="DMQ72" s="6"/>
      <c r="DMR72" s="6"/>
      <c r="DMS72" s="6"/>
      <c r="DMT72" s="6"/>
      <c r="DMU72" s="6"/>
      <c r="DMV72" s="6"/>
      <c r="DMW72" s="6"/>
      <c r="DMX72" s="6"/>
      <c r="DMY72" s="6"/>
      <c r="DMZ72" s="6"/>
      <c r="DNA72" s="6"/>
      <c r="DNB72" s="6"/>
      <c r="DNC72" s="6"/>
      <c r="DND72" s="6"/>
      <c r="DNE72" s="6"/>
      <c r="DNF72" s="6"/>
      <c r="DNG72" s="6"/>
      <c r="DNH72" s="6"/>
      <c r="DNI72" s="6"/>
      <c r="DNJ72" s="6"/>
      <c r="DNK72" s="6"/>
      <c r="DNL72" s="6"/>
      <c r="DNM72" s="6"/>
      <c r="DNN72" s="6"/>
      <c r="DNO72" s="6"/>
      <c r="DNP72" s="6"/>
      <c r="DNQ72" s="6"/>
      <c r="DNR72" s="6"/>
      <c r="DNS72" s="6"/>
      <c r="DNT72" s="6"/>
      <c r="DNU72" s="6"/>
      <c r="DNV72" s="6"/>
      <c r="DNW72" s="6"/>
      <c r="DNX72" s="6"/>
      <c r="DNY72" s="6"/>
      <c r="DNZ72" s="6"/>
      <c r="DOA72" s="6"/>
      <c r="DOB72" s="6"/>
      <c r="DOC72" s="6"/>
      <c r="DOD72" s="6"/>
      <c r="DOE72" s="6"/>
      <c r="DOF72" s="6"/>
      <c r="DOG72" s="6"/>
      <c r="DOH72" s="6"/>
      <c r="DOI72" s="6"/>
      <c r="DOJ72" s="6"/>
      <c r="DOK72" s="6"/>
      <c r="DOL72" s="6"/>
      <c r="DOM72" s="6"/>
      <c r="DON72" s="6"/>
      <c r="DOO72" s="6"/>
      <c r="DOP72" s="6"/>
      <c r="DOQ72" s="6"/>
      <c r="DOR72" s="6"/>
      <c r="DOS72" s="6"/>
      <c r="DOT72" s="6"/>
      <c r="DOU72" s="6"/>
      <c r="DOV72" s="6"/>
      <c r="DOW72" s="6"/>
      <c r="DOX72" s="6"/>
      <c r="DOY72" s="6"/>
      <c r="DOZ72" s="6"/>
      <c r="DPA72" s="6"/>
      <c r="DPB72" s="6"/>
      <c r="DPC72" s="6"/>
      <c r="DPD72" s="6"/>
      <c r="DPE72" s="6"/>
      <c r="DPF72" s="6"/>
      <c r="DPG72" s="6"/>
      <c r="DPH72" s="6"/>
      <c r="DPI72" s="6"/>
      <c r="DPJ72" s="6"/>
      <c r="DPK72" s="6"/>
      <c r="DPL72" s="6"/>
      <c r="DPM72" s="6"/>
      <c r="DPN72" s="6"/>
      <c r="DPO72" s="6"/>
      <c r="DPP72" s="6"/>
      <c r="DPQ72" s="6"/>
      <c r="DPR72" s="6"/>
      <c r="DPS72" s="6"/>
      <c r="DPT72" s="6"/>
      <c r="DPU72" s="6"/>
      <c r="DPV72" s="6"/>
      <c r="DPW72" s="6"/>
      <c r="DPX72" s="6"/>
      <c r="DPY72" s="6"/>
      <c r="DPZ72" s="6"/>
      <c r="DQA72" s="6"/>
      <c r="DQB72" s="6"/>
      <c r="DQC72" s="6"/>
      <c r="DQD72" s="6"/>
      <c r="DQE72" s="6"/>
      <c r="DQF72" s="6"/>
      <c r="DQG72" s="6"/>
      <c r="DQH72" s="6"/>
      <c r="DQI72" s="6"/>
      <c r="DQJ72" s="6"/>
      <c r="DQK72" s="6"/>
      <c r="DQL72" s="6"/>
      <c r="DQM72" s="6"/>
      <c r="DQN72" s="6"/>
      <c r="DQO72" s="6"/>
      <c r="DQP72" s="6"/>
      <c r="DQQ72" s="6"/>
      <c r="DQR72" s="6"/>
      <c r="DQS72" s="6"/>
      <c r="DQT72" s="6"/>
      <c r="DQU72" s="6"/>
      <c r="DQV72" s="6"/>
      <c r="DQW72" s="6"/>
      <c r="DQX72" s="6"/>
      <c r="DQY72" s="6"/>
      <c r="DQZ72" s="6"/>
      <c r="DRA72" s="6"/>
      <c r="DRB72" s="6"/>
      <c r="DRC72" s="6"/>
      <c r="DRD72" s="6"/>
      <c r="DRE72" s="6"/>
      <c r="DRF72" s="6"/>
      <c r="DRG72" s="6"/>
      <c r="DRH72" s="6"/>
      <c r="DRI72" s="6"/>
      <c r="DRJ72" s="6"/>
      <c r="DRK72" s="6"/>
      <c r="DRL72" s="6"/>
      <c r="DRM72" s="6"/>
      <c r="DRN72" s="6"/>
      <c r="DRO72" s="6"/>
      <c r="DRP72" s="6"/>
      <c r="DRQ72" s="6"/>
      <c r="DRR72" s="6"/>
      <c r="DRS72" s="6"/>
      <c r="DRT72" s="6"/>
      <c r="DRU72" s="6"/>
      <c r="DRV72" s="6"/>
      <c r="DRW72" s="6"/>
      <c r="DRX72" s="6"/>
      <c r="DRY72" s="6"/>
      <c r="DRZ72" s="6"/>
      <c r="DSA72" s="6"/>
      <c r="DSB72" s="6"/>
      <c r="DSC72" s="6"/>
      <c r="DSD72" s="6"/>
      <c r="DSE72" s="6"/>
      <c r="DSF72" s="6"/>
      <c r="DSG72" s="6"/>
      <c r="DSH72" s="6"/>
      <c r="DSI72" s="6"/>
      <c r="DSJ72" s="6"/>
      <c r="DSK72" s="6"/>
      <c r="DSL72" s="6"/>
      <c r="DSM72" s="6"/>
      <c r="DSN72" s="6"/>
      <c r="DSO72" s="6"/>
      <c r="DSP72" s="6"/>
      <c r="DSQ72" s="6"/>
      <c r="DSR72" s="6"/>
      <c r="DSS72" s="6"/>
      <c r="DST72" s="6"/>
      <c r="DSU72" s="6"/>
      <c r="DSV72" s="6"/>
      <c r="DSW72" s="6"/>
      <c r="DSX72" s="6"/>
      <c r="DSY72" s="6"/>
      <c r="DSZ72" s="6"/>
      <c r="DTA72" s="6"/>
      <c r="DTB72" s="6"/>
      <c r="DTC72" s="6"/>
      <c r="DTD72" s="6"/>
      <c r="DTE72" s="6"/>
      <c r="DTF72" s="6"/>
      <c r="DTG72" s="6"/>
      <c r="DTH72" s="6"/>
      <c r="DTI72" s="6"/>
      <c r="DTJ72" s="6"/>
      <c r="DTK72" s="6"/>
      <c r="DTL72" s="6"/>
      <c r="DTM72" s="6"/>
      <c r="DTN72" s="6"/>
      <c r="DTO72" s="6"/>
      <c r="DTP72" s="6"/>
      <c r="DTQ72" s="6"/>
      <c r="DTR72" s="6"/>
      <c r="DTS72" s="6"/>
      <c r="DTT72" s="6"/>
      <c r="DTU72" s="6"/>
      <c r="DTV72" s="6"/>
      <c r="DTW72" s="6"/>
      <c r="DTX72" s="6"/>
      <c r="DTY72" s="6"/>
      <c r="DTZ72" s="6"/>
      <c r="DUA72" s="6"/>
      <c r="DUB72" s="6"/>
      <c r="DUC72" s="6"/>
      <c r="DUD72" s="6"/>
      <c r="DUE72" s="6"/>
      <c r="DUF72" s="6"/>
      <c r="DUG72" s="6"/>
      <c r="DUH72" s="6"/>
      <c r="DUI72" s="6"/>
      <c r="DUJ72" s="6"/>
      <c r="DUK72" s="6"/>
      <c r="DUL72" s="6"/>
      <c r="DUM72" s="6"/>
      <c r="DUN72" s="6"/>
      <c r="DUO72" s="6"/>
      <c r="DUP72" s="6"/>
      <c r="DUQ72" s="6"/>
      <c r="DUR72" s="6"/>
      <c r="DUS72" s="6"/>
      <c r="DUT72" s="6"/>
      <c r="DUU72" s="6"/>
      <c r="DUV72" s="6"/>
      <c r="DUW72" s="6"/>
      <c r="DUX72" s="6"/>
      <c r="DUY72" s="6"/>
      <c r="DUZ72" s="6"/>
      <c r="DVA72" s="6"/>
      <c r="DVB72" s="6"/>
      <c r="DVC72" s="6"/>
      <c r="DVD72" s="6"/>
      <c r="DVE72" s="6"/>
      <c r="DVF72" s="6"/>
      <c r="DVG72" s="6"/>
      <c r="DVH72" s="6"/>
      <c r="DVI72" s="6"/>
      <c r="DVJ72" s="6"/>
      <c r="DVK72" s="6"/>
      <c r="DVL72" s="6"/>
      <c r="DVM72" s="6"/>
      <c r="DVN72" s="6"/>
      <c r="DVO72" s="6"/>
      <c r="DVP72" s="6"/>
      <c r="DVQ72" s="6"/>
      <c r="DVR72" s="6"/>
      <c r="DVS72" s="6"/>
      <c r="DVT72" s="6"/>
      <c r="DVU72" s="6"/>
      <c r="DVV72" s="6"/>
      <c r="DVW72" s="6"/>
      <c r="DVX72" s="6"/>
      <c r="DVY72" s="6"/>
      <c r="DVZ72" s="6"/>
      <c r="DWA72" s="6"/>
      <c r="DWB72" s="6"/>
      <c r="DWC72" s="6"/>
      <c r="DWD72" s="6"/>
      <c r="DWE72" s="6"/>
      <c r="DWF72" s="6"/>
      <c r="DWG72" s="6"/>
      <c r="DWH72" s="6"/>
      <c r="DWI72" s="6"/>
      <c r="DWJ72" s="6"/>
      <c r="DWK72" s="6"/>
      <c r="DWL72" s="6"/>
      <c r="DWM72" s="6"/>
      <c r="DWN72" s="6"/>
      <c r="DWO72" s="6"/>
      <c r="DWP72" s="6"/>
      <c r="DWQ72" s="6"/>
      <c r="DWR72" s="6"/>
      <c r="DWS72" s="6"/>
      <c r="DWT72" s="6"/>
      <c r="DWU72" s="6"/>
      <c r="DWV72" s="6"/>
      <c r="DWW72" s="6"/>
      <c r="DWX72" s="6"/>
      <c r="DWY72" s="6"/>
      <c r="DWZ72" s="6"/>
      <c r="DXA72" s="6"/>
      <c r="DXB72" s="6"/>
      <c r="DXC72" s="6"/>
      <c r="DXD72" s="6"/>
      <c r="DXE72" s="6"/>
      <c r="DXF72" s="6"/>
      <c r="DXG72" s="6"/>
      <c r="DXH72" s="6"/>
      <c r="DXI72" s="6"/>
      <c r="DXJ72" s="6"/>
      <c r="DXK72" s="6"/>
      <c r="DXL72" s="6"/>
      <c r="DXM72" s="6"/>
      <c r="DXN72" s="6"/>
      <c r="DXO72" s="6"/>
      <c r="DXP72" s="6"/>
      <c r="DXQ72" s="6"/>
      <c r="DXR72" s="6"/>
      <c r="DXS72" s="6"/>
      <c r="DXT72" s="6"/>
      <c r="DXU72" s="6"/>
      <c r="DXV72" s="6"/>
      <c r="DXW72" s="6"/>
      <c r="DXX72" s="6"/>
      <c r="DXY72" s="6"/>
      <c r="DXZ72" s="6"/>
      <c r="DYA72" s="6"/>
      <c r="DYB72" s="6"/>
      <c r="DYC72" s="6"/>
      <c r="DYD72" s="6"/>
      <c r="DYE72" s="6"/>
      <c r="DYF72" s="6"/>
      <c r="DYG72" s="6"/>
      <c r="DYH72" s="6"/>
      <c r="DYI72" s="6"/>
      <c r="DYJ72" s="6"/>
      <c r="DYK72" s="6"/>
      <c r="DYL72" s="6"/>
      <c r="DYM72" s="6"/>
      <c r="DYN72" s="6"/>
      <c r="DYO72" s="6"/>
      <c r="DYP72" s="6"/>
      <c r="DYQ72" s="6"/>
      <c r="DYR72" s="6"/>
      <c r="DYS72" s="6"/>
      <c r="DYT72" s="6"/>
      <c r="DYU72" s="6"/>
      <c r="DYV72" s="6"/>
      <c r="DYW72" s="6"/>
      <c r="DYX72" s="6"/>
      <c r="DYY72" s="6"/>
      <c r="DYZ72" s="6"/>
      <c r="DZA72" s="6"/>
      <c r="DZB72" s="6"/>
      <c r="DZC72" s="6"/>
      <c r="DZD72" s="6"/>
      <c r="DZE72" s="6"/>
      <c r="DZF72" s="6"/>
      <c r="DZG72" s="6"/>
      <c r="DZH72" s="6"/>
      <c r="DZI72" s="6"/>
      <c r="DZJ72" s="6"/>
      <c r="DZK72" s="6"/>
      <c r="DZL72" s="6"/>
      <c r="DZM72" s="6"/>
      <c r="DZN72" s="6"/>
      <c r="DZO72" s="6"/>
      <c r="DZP72" s="6"/>
      <c r="DZQ72" s="6"/>
      <c r="DZR72" s="6"/>
      <c r="DZS72" s="6"/>
      <c r="DZT72" s="6"/>
      <c r="DZU72" s="6"/>
      <c r="DZV72" s="6"/>
      <c r="DZW72" s="6"/>
      <c r="DZX72" s="6"/>
      <c r="DZY72" s="6"/>
      <c r="DZZ72" s="6"/>
      <c r="EAA72" s="6"/>
      <c r="EAB72" s="6"/>
      <c r="EAC72" s="6"/>
      <c r="EAD72" s="6"/>
      <c r="EAE72" s="6"/>
      <c r="EAF72" s="6"/>
      <c r="EAG72" s="6"/>
      <c r="EAH72" s="6"/>
      <c r="EAI72" s="6"/>
      <c r="EAJ72" s="6"/>
      <c r="EAK72" s="6"/>
      <c r="EAL72" s="6"/>
      <c r="EAM72" s="6"/>
      <c r="EAN72" s="6"/>
      <c r="EAO72" s="6"/>
      <c r="EAP72" s="6"/>
      <c r="EAQ72" s="6"/>
      <c r="EAR72" s="6"/>
      <c r="EAS72" s="6"/>
      <c r="EAT72" s="6"/>
      <c r="EAU72" s="6"/>
      <c r="EAV72" s="6"/>
      <c r="EAW72" s="6"/>
      <c r="EAX72" s="6"/>
      <c r="EAY72" s="6"/>
      <c r="EAZ72" s="6"/>
      <c r="EBA72" s="6"/>
      <c r="EBB72" s="6"/>
      <c r="EBC72" s="6"/>
      <c r="EBD72" s="6"/>
      <c r="EBE72" s="6"/>
      <c r="EBF72" s="6"/>
      <c r="EBG72" s="6"/>
      <c r="EBH72" s="6"/>
      <c r="EBI72" s="6"/>
      <c r="EBJ72" s="6"/>
      <c r="EBK72" s="6"/>
      <c r="EBL72" s="6"/>
      <c r="EBM72" s="6"/>
      <c r="EBN72" s="6"/>
      <c r="EBO72" s="6"/>
      <c r="EBP72" s="6"/>
      <c r="EBQ72" s="6"/>
      <c r="EBR72" s="6"/>
      <c r="EBS72" s="6"/>
      <c r="EBT72" s="6"/>
      <c r="EBU72" s="6"/>
      <c r="EBV72" s="6"/>
      <c r="EBW72" s="6"/>
      <c r="EBX72" s="6"/>
      <c r="EBY72" s="6"/>
      <c r="EBZ72" s="6"/>
      <c r="ECA72" s="6"/>
      <c r="ECB72" s="6"/>
      <c r="ECC72" s="6"/>
      <c r="ECD72" s="6"/>
      <c r="ECE72" s="6"/>
      <c r="ECF72" s="6"/>
      <c r="ECG72" s="6"/>
      <c r="ECH72" s="6"/>
      <c r="ECI72" s="6"/>
      <c r="ECJ72" s="6"/>
      <c r="ECK72" s="6"/>
      <c r="ECL72" s="6"/>
      <c r="ECM72" s="6"/>
      <c r="ECN72" s="6"/>
      <c r="ECO72" s="6"/>
      <c r="ECP72" s="6"/>
      <c r="ECQ72" s="6"/>
      <c r="ECR72" s="6"/>
      <c r="ECS72" s="6"/>
      <c r="ECT72" s="6"/>
      <c r="ECU72" s="6"/>
      <c r="ECV72" s="6"/>
      <c r="ECW72" s="6"/>
      <c r="ECX72" s="6"/>
      <c r="ECY72" s="6"/>
      <c r="ECZ72" s="6"/>
      <c r="EDA72" s="6"/>
      <c r="EDB72" s="6"/>
      <c r="EDC72" s="6"/>
      <c r="EDD72" s="6"/>
      <c r="EDE72" s="6"/>
      <c r="EDF72" s="6"/>
      <c r="EDG72" s="6"/>
      <c r="EDH72" s="6"/>
      <c r="EDI72" s="6"/>
      <c r="EDJ72" s="6"/>
      <c r="EDK72" s="6"/>
      <c r="EDL72" s="6"/>
      <c r="EDM72" s="6"/>
      <c r="EDN72" s="6"/>
      <c r="EDO72" s="6"/>
      <c r="EDP72" s="6"/>
      <c r="EDQ72" s="6"/>
      <c r="EDR72" s="6"/>
      <c r="EDS72" s="6"/>
      <c r="EDT72" s="6"/>
      <c r="EDU72" s="6"/>
      <c r="EDV72" s="6"/>
      <c r="EDW72" s="6"/>
      <c r="EDX72" s="6"/>
      <c r="EDY72" s="6"/>
      <c r="EDZ72" s="6"/>
      <c r="EEA72" s="6"/>
      <c r="EEB72" s="6"/>
      <c r="EEC72" s="6"/>
      <c r="EED72" s="6"/>
      <c r="EEE72" s="6"/>
      <c r="EEF72" s="6"/>
      <c r="EEG72" s="6"/>
      <c r="EEH72" s="6"/>
      <c r="EEI72" s="6"/>
      <c r="EEJ72" s="6"/>
      <c r="EEK72" s="6"/>
      <c r="EEL72" s="6"/>
      <c r="EEM72" s="6"/>
      <c r="EEN72" s="6"/>
      <c r="EEO72" s="6"/>
      <c r="EEP72" s="6"/>
      <c r="EEQ72" s="6"/>
      <c r="EER72" s="6"/>
      <c r="EES72" s="6"/>
      <c r="EET72" s="6"/>
      <c r="EEU72" s="6"/>
      <c r="EEV72" s="6"/>
      <c r="EEW72" s="6"/>
      <c r="EEX72" s="6"/>
      <c r="EEY72" s="6"/>
      <c r="EEZ72" s="6"/>
      <c r="EFA72" s="6"/>
      <c r="EFB72" s="6"/>
      <c r="EFC72" s="6"/>
      <c r="EFD72" s="6"/>
      <c r="EFE72" s="6"/>
      <c r="EFF72" s="6"/>
      <c r="EFG72" s="6"/>
      <c r="EFH72" s="6"/>
      <c r="EFI72" s="6"/>
      <c r="EFJ72" s="6"/>
      <c r="EFK72" s="6"/>
      <c r="EFL72" s="6"/>
      <c r="EFM72" s="6"/>
      <c r="EFN72" s="6"/>
      <c r="EFO72" s="6"/>
      <c r="EFP72" s="6"/>
      <c r="EFQ72" s="6"/>
      <c r="EFR72" s="6"/>
      <c r="EFS72" s="6"/>
      <c r="EFT72" s="6"/>
      <c r="EFU72" s="6"/>
      <c r="EFV72" s="6"/>
      <c r="EFW72" s="6"/>
      <c r="EFX72" s="6"/>
      <c r="EFY72" s="6"/>
      <c r="EFZ72" s="6"/>
      <c r="EGA72" s="6"/>
      <c r="EGB72" s="6"/>
      <c r="EGC72" s="6"/>
      <c r="EGD72" s="6"/>
      <c r="EGE72" s="6"/>
      <c r="EGF72" s="6"/>
      <c r="EGG72" s="6"/>
      <c r="EGH72" s="6"/>
      <c r="EGI72" s="6"/>
      <c r="EGJ72" s="6"/>
      <c r="EGK72" s="6"/>
      <c r="EGL72" s="6"/>
      <c r="EGM72" s="6"/>
      <c r="EGN72" s="6"/>
      <c r="EGO72" s="6"/>
      <c r="EGP72" s="6"/>
      <c r="EGQ72" s="6"/>
      <c r="EGR72" s="6"/>
      <c r="EGS72" s="6"/>
      <c r="EGT72" s="6"/>
      <c r="EGU72" s="6"/>
      <c r="EGV72" s="6"/>
      <c r="EGW72" s="6"/>
      <c r="EGX72" s="6"/>
      <c r="EGY72" s="6"/>
      <c r="EGZ72" s="6"/>
      <c r="EHA72" s="6"/>
      <c r="EHB72" s="6"/>
      <c r="EHC72" s="6"/>
      <c r="EHD72" s="6"/>
      <c r="EHE72" s="6"/>
      <c r="EHF72" s="6"/>
      <c r="EHG72" s="6"/>
      <c r="EHH72" s="6"/>
      <c r="EHI72" s="6"/>
      <c r="EHJ72" s="6"/>
      <c r="EHK72" s="6"/>
      <c r="EHL72" s="6"/>
      <c r="EHM72" s="6"/>
      <c r="EHN72" s="6"/>
      <c r="EHO72" s="6"/>
      <c r="EHP72" s="6"/>
      <c r="EHQ72" s="6"/>
      <c r="EHR72" s="6"/>
      <c r="EHS72" s="6"/>
      <c r="EHT72" s="6"/>
      <c r="EHU72" s="6"/>
      <c r="EHV72" s="6"/>
      <c r="EHW72" s="6"/>
      <c r="EHX72" s="6"/>
      <c r="EHY72" s="6"/>
      <c r="EHZ72" s="6"/>
      <c r="EIA72" s="6"/>
      <c r="EIB72" s="6"/>
      <c r="EIC72" s="6"/>
      <c r="EID72" s="6"/>
      <c r="EIE72" s="6"/>
      <c r="EIF72" s="6"/>
      <c r="EIG72" s="6"/>
      <c r="EIH72" s="6"/>
      <c r="EII72" s="6"/>
      <c r="EIJ72" s="6"/>
      <c r="EIK72" s="6"/>
      <c r="EIL72" s="6"/>
      <c r="EIM72" s="6"/>
      <c r="EIN72" s="6"/>
      <c r="EIO72" s="6"/>
      <c r="EIP72" s="6"/>
      <c r="EIQ72" s="6"/>
      <c r="EIR72" s="6"/>
      <c r="EIS72" s="6"/>
      <c r="EIT72" s="6"/>
      <c r="EIU72" s="6"/>
      <c r="EIV72" s="6"/>
      <c r="EIW72" s="6"/>
      <c r="EIX72" s="6"/>
      <c r="EIY72" s="6"/>
      <c r="EIZ72" s="6"/>
      <c r="EJA72" s="6"/>
      <c r="EJB72" s="6"/>
      <c r="EJC72" s="6"/>
      <c r="EJD72" s="6"/>
      <c r="EJE72" s="6"/>
      <c r="EJF72" s="6"/>
      <c r="EJG72" s="6"/>
      <c r="EJH72" s="6"/>
      <c r="EJI72" s="6"/>
      <c r="EJJ72" s="6"/>
      <c r="EJK72" s="6"/>
      <c r="EJL72" s="6"/>
      <c r="EJM72" s="6"/>
      <c r="EJN72" s="6"/>
      <c r="EJO72" s="6"/>
      <c r="EJP72" s="6"/>
      <c r="EJQ72" s="6"/>
      <c r="EJR72" s="6"/>
      <c r="EJS72" s="6"/>
      <c r="EJT72" s="6"/>
      <c r="EJU72" s="6"/>
      <c r="EJV72" s="6"/>
      <c r="EJW72" s="6"/>
      <c r="EJX72" s="6"/>
      <c r="EJY72" s="6"/>
      <c r="EJZ72" s="6"/>
      <c r="EKA72" s="6"/>
      <c r="EKB72" s="6"/>
      <c r="EKC72" s="6"/>
      <c r="EKD72" s="6"/>
      <c r="EKE72" s="6"/>
      <c r="EKF72" s="6"/>
      <c r="EKG72" s="6"/>
      <c r="EKH72" s="6"/>
      <c r="EKI72" s="6"/>
      <c r="EKJ72" s="6"/>
      <c r="EKK72" s="6"/>
      <c r="EKL72" s="6"/>
      <c r="EKM72" s="6"/>
      <c r="EKN72" s="6"/>
      <c r="EKO72" s="6"/>
      <c r="EKP72" s="6"/>
      <c r="EKQ72" s="6"/>
      <c r="EKR72" s="6"/>
      <c r="EKS72" s="6"/>
      <c r="EKT72" s="6"/>
      <c r="EKU72" s="6"/>
      <c r="EKV72" s="6"/>
      <c r="EKW72" s="6"/>
      <c r="EKX72" s="6"/>
      <c r="EKY72" s="6"/>
      <c r="EKZ72" s="6"/>
      <c r="ELA72" s="6"/>
      <c r="ELB72" s="6"/>
      <c r="ELC72" s="6"/>
      <c r="ELD72" s="6"/>
      <c r="ELE72" s="6"/>
      <c r="ELF72" s="6"/>
      <c r="ELG72" s="6"/>
      <c r="ELH72" s="6"/>
      <c r="ELI72" s="6"/>
      <c r="ELJ72" s="6"/>
      <c r="ELK72" s="6"/>
      <c r="ELL72" s="6"/>
      <c r="ELM72" s="6"/>
      <c r="ELN72" s="6"/>
      <c r="ELO72" s="6"/>
      <c r="ELP72" s="6"/>
      <c r="ELQ72" s="6"/>
      <c r="ELR72" s="6"/>
      <c r="ELS72" s="6"/>
      <c r="ELT72" s="6"/>
      <c r="ELU72" s="6"/>
      <c r="ELV72" s="6"/>
      <c r="ELW72" s="6"/>
      <c r="ELX72" s="6"/>
      <c r="ELY72" s="6"/>
      <c r="ELZ72" s="6"/>
      <c r="EMA72" s="6"/>
      <c r="EMB72" s="6"/>
      <c r="EMC72" s="6"/>
      <c r="EMD72" s="6"/>
      <c r="EME72" s="6"/>
      <c r="EMF72" s="6"/>
      <c r="EMG72" s="6"/>
      <c r="EMH72" s="6"/>
      <c r="EMI72" s="6"/>
      <c r="EMJ72" s="6"/>
      <c r="EMK72" s="6"/>
      <c r="EML72" s="6"/>
      <c r="EMM72" s="6"/>
      <c r="EMN72" s="6"/>
      <c r="EMO72" s="6"/>
      <c r="EMP72" s="6"/>
      <c r="EMQ72" s="6"/>
      <c r="EMR72" s="6"/>
      <c r="EMS72" s="6"/>
      <c r="EMT72" s="6"/>
      <c r="EMU72" s="6"/>
      <c r="EMV72" s="6"/>
      <c r="EMW72" s="6"/>
      <c r="EMX72" s="6"/>
      <c r="EMY72" s="6"/>
      <c r="EMZ72" s="6"/>
      <c r="ENA72" s="6"/>
      <c r="ENB72" s="6"/>
      <c r="ENC72" s="6"/>
      <c r="END72" s="6"/>
      <c r="ENE72" s="6"/>
      <c r="ENF72" s="6"/>
      <c r="ENG72" s="6"/>
      <c r="ENH72" s="6"/>
      <c r="ENI72" s="6"/>
      <c r="ENJ72" s="6"/>
      <c r="ENK72" s="6"/>
      <c r="ENL72" s="6"/>
      <c r="ENM72" s="6"/>
      <c r="ENN72" s="6"/>
      <c r="ENO72" s="6"/>
      <c r="ENP72" s="6"/>
      <c r="ENQ72" s="6"/>
      <c r="ENR72" s="6"/>
      <c r="ENS72" s="6"/>
      <c r="ENT72" s="6"/>
      <c r="ENU72" s="6"/>
      <c r="ENV72" s="6"/>
      <c r="ENW72" s="6"/>
      <c r="ENX72" s="6"/>
      <c r="ENY72" s="6"/>
      <c r="ENZ72" s="6"/>
      <c r="EOA72" s="6"/>
      <c r="EOB72" s="6"/>
      <c r="EOC72" s="6"/>
      <c r="EOD72" s="6"/>
      <c r="EOE72" s="6"/>
      <c r="EOF72" s="6"/>
      <c r="EOG72" s="6"/>
      <c r="EOH72" s="6"/>
      <c r="EOI72" s="6"/>
      <c r="EOJ72" s="6"/>
      <c r="EOK72" s="6"/>
      <c r="EOL72" s="6"/>
      <c r="EOM72" s="6"/>
      <c r="EON72" s="6"/>
      <c r="EOO72" s="6"/>
      <c r="EOP72" s="6"/>
      <c r="EOQ72" s="6"/>
      <c r="EOR72" s="6"/>
      <c r="EOS72" s="6"/>
      <c r="EOT72" s="6"/>
      <c r="EOU72" s="6"/>
      <c r="EOV72" s="6"/>
      <c r="EOW72" s="6"/>
      <c r="EOX72" s="6"/>
      <c r="EOY72" s="6"/>
      <c r="EOZ72" s="6"/>
      <c r="EPA72" s="6"/>
      <c r="EPB72" s="6"/>
      <c r="EPC72" s="6"/>
      <c r="EPD72" s="6"/>
      <c r="EPE72" s="6"/>
      <c r="EPF72" s="6"/>
      <c r="EPG72" s="6"/>
      <c r="EPH72" s="6"/>
      <c r="EPI72" s="6"/>
      <c r="EPJ72" s="6"/>
      <c r="EPK72" s="6"/>
      <c r="EPL72" s="6"/>
      <c r="EPM72" s="6"/>
      <c r="EPN72" s="6"/>
      <c r="EPO72" s="6"/>
      <c r="EPP72" s="6"/>
      <c r="EPQ72" s="6"/>
      <c r="EPR72" s="6"/>
      <c r="EPS72" s="6"/>
      <c r="EPT72" s="6"/>
      <c r="EPU72" s="6"/>
      <c r="EPV72" s="6"/>
      <c r="EPW72" s="6"/>
      <c r="EPX72" s="6"/>
      <c r="EPY72" s="6"/>
      <c r="EPZ72" s="6"/>
      <c r="EQA72" s="6"/>
      <c r="EQB72" s="6"/>
      <c r="EQC72" s="6"/>
      <c r="EQD72" s="6"/>
      <c r="EQE72" s="6"/>
      <c r="EQF72" s="6"/>
      <c r="EQG72" s="6"/>
      <c r="EQH72" s="6"/>
      <c r="EQI72" s="6"/>
      <c r="EQJ72" s="6"/>
      <c r="EQK72" s="6"/>
      <c r="EQL72" s="6"/>
      <c r="EQM72" s="6"/>
      <c r="EQN72" s="6"/>
      <c r="EQO72" s="6"/>
      <c r="EQP72" s="6"/>
      <c r="EQQ72" s="6"/>
      <c r="EQR72" s="6"/>
      <c r="EQS72" s="6"/>
      <c r="EQT72" s="6"/>
      <c r="EQU72" s="6"/>
      <c r="EQV72" s="6"/>
      <c r="EQW72" s="6"/>
      <c r="EQX72" s="6"/>
      <c r="EQY72" s="6"/>
      <c r="EQZ72" s="6"/>
      <c r="ERA72" s="6"/>
      <c r="ERB72" s="6"/>
      <c r="ERC72" s="6"/>
      <c r="ERD72" s="6"/>
      <c r="ERE72" s="6"/>
      <c r="ERF72" s="6"/>
      <c r="ERG72" s="6"/>
      <c r="ERH72" s="6"/>
      <c r="ERI72" s="6"/>
      <c r="ERJ72" s="6"/>
      <c r="ERK72" s="6"/>
      <c r="ERL72" s="6"/>
      <c r="ERM72" s="6"/>
      <c r="ERN72" s="6"/>
      <c r="ERO72" s="6"/>
      <c r="ERP72" s="6"/>
      <c r="ERQ72" s="6"/>
      <c r="ERR72" s="6"/>
      <c r="ERS72" s="6"/>
      <c r="ERT72" s="6"/>
      <c r="ERU72" s="6"/>
      <c r="ERV72" s="6"/>
      <c r="ERW72" s="6"/>
      <c r="ERX72" s="6"/>
      <c r="ERY72" s="6"/>
      <c r="ERZ72" s="6"/>
      <c r="ESA72" s="6"/>
      <c r="ESB72" s="6"/>
      <c r="ESC72" s="6"/>
      <c r="ESD72" s="6"/>
      <c r="ESE72" s="6"/>
      <c r="ESF72" s="6"/>
      <c r="ESG72" s="6"/>
      <c r="ESH72" s="6"/>
      <c r="ESI72" s="6"/>
      <c r="ESJ72" s="6"/>
      <c r="ESK72" s="6"/>
      <c r="ESL72" s="6"/>
      <c r="ESM72" s="6"/>
      <c r="ESN72" s="6"/>
      <c r="ESO72" s="6"/>
      <c r="ESP72" s="6"/>
      <c r="ESQ72" s="6"/>
      <c r="ESR72" s="6"/>
      <c r="ESS72" s="6"/>
      <c r="EST72" s="6"/>
      <c r="ESU72" s="6"/>
      <c r="ESV72" s="6"/>
      <c r="ESW72" s="6"/>
      <c r="ESX72" s="6"/>
      <c r="ESY72" s="6"/>
      <c r="ESZ72" s="6"/>
      <c r="ETA72" s="6"/>
      <c r="ETB72" s="6"/>
      <c r="ETC72" s="6"/>
      <c r="ETD72" s="6"/>
      <c r="ETE72" s="6"/>
      <c r="ETF72" s="6"/>
      <c r="ETG72" s="6"/>
      <c r="ETH72" s="6"/>
      <c r="ETI72" s="6"/>
      <c r="ETJ72" s="6"/>
      <c r="ETK72" s="6"/>
      <c r="ETL72" s="6"/>
      <c r="ETM72" s="6"/>
      <c r="ETN72" s="6"/>
      <c r="ETO72" s="6"/>
      <c r="ETP72" s="6"/>
      <c r="ETQ72" s="6"/>
      <c r="ETR72" s="6"/>
      <c r="ETS72" s="6"/>
      <c r="ETT72" s="6"/>
      <c r="ETU72" s="6"/>
      <c r="ETV72" s="6"/>
      <c r="ETW72" s="6"/>
      <c r="ETX72" s="6"/>
      <c r="ETY72" s="6"/>
      <c r="ETZ72" s="6"/>
      <c r="EUA72" s="6"/>
      <c r="EUB72" s="6"/>
      <c r="EUC72" s="6"/>
      <c r="EUD72" s="6"/>
      <c r="EUE72" s="6"/>
      <c r="EUF72" s="6"/>
      <c r="EUG72" s="6"/>
      <c r="EUH72" s="6"/>
      <c r="EUI72" s="6"/>
      <c r="EUJ72" s="6"/>
      <c r="EUK72" s="6"/>
      <c r="EUL72" s="6"/>
      <c r="EUM72" s="6"/>
      <c r="EUN72" s="6"/>
      <c r="EUO72" s="6"/>
      <c r="EUP72" s="6"/>
      <c r="EUQ72" s="6"/>
      <c r="EUR72" s="6"/>
      <c r="EUS72" s="6"/>
      <c r="EUT72" s="6"/>
      <c r="EUU72" s="6"/>
      <c r="EUV72" s="6"/>
      <c r="EUW72" s="6"/>
      <c r="EUX72" s="6"/>
      <c r="EUY72" s="6"/>
      <c r="EUZ72" s="6"/>
      <c r="EVA72" s="6"/>
      <c r="EVB72" s="6"/>
      <c r="EVC72" s="6"/>
      <c r="EVD72" s="6"/>
      <c r="EVE72" s="6"/>
      <c r="EVF72" s="6"/>
      <c r="EVG72" s="6"/>
      <c r="EVH72" s="6"/>
      <c r="EVI72" s="6"/>
      <c r="EVJ72" s="6"/>
      <c r="EVK72" s="6"/>
      <c r="EVL72" s="6"/>
      <c r="EVM72" s="6"/>
      <c r="EVN72" s="6"/>
      <c r="EVO72" s="6"/>
      <c r="EVP72" s="6"/>
      <c r="EVQ72" s="6"/>
      <c r="EVR72" s="6"/>
      <c r="EVS72" s="6"/>
      <c r="EVT72" s="6"/>
      <c r="EVU72" s="6"/>
      <c r="EVV72" s="6"/>
      <c r="EVW72" s="6"/>
      <c r="EVX72" s="6"/>
      <c r="EVY72" s="6"/>
      <c r="EVZ72" s="6"/>
      <c r="EWA72" s="6"/>
      <c r="EWB72" s="6"/>
      <c r="EWC72" s="6"/>
      <c r="EWD72" s="6"/>
      <c r="EWE72" s="6"/>
      <c r="EWF72" s="6"/>
      <c r="EWG72" s="6"/>
      <c r="EWH72" s="6"/>
      <c r="EWI72" s="6"/>
      <c r="EWJ72" s="6"/>
      <c r="EWK72" s="6"/>
      <c r="EWL72" s="6"/>
      <c r="EWM72" s="6"/>
      <c r="EWN72" s="6"/>
      <c r="EWO72" s="6"/>
      <c r="EWP72" s="6"/>
      <c r="EWQ72" s="6"/>
      <c r="EWR72" s="6"/>
      <c r="EWS72" s="6"/>
      <c r="EWT72" s="6"/>
      <c r="EWU72" s="6"/>
      <c r="EWV72" s="6"/>
      <c r="EWW72" s="6"/>
      <c r="EWX72" s="6"/>
      <c r="EWY72" s="6"/>
      <c r="EWZ72" s="6"/>
      <c r="EXA72" s="6"/>
      <c r="EXB72" s="6"/>
      <c r="EXC72" s="6"/>
      <c r="EXD72" s="6"/>
      <c r="EXE72" s="6"/>
      <c r="EXF72" s="6"/>
      <c r="EXG72" s="6"/>
      <c r="EXH72" s="6"/>
      <c r="EXI72" s="6"/>
      <c r="EXJ72" s="6"/>
      <c r="EXK72" s="6"/>
      <c r="EXL72" s="6"/>
      <c r="EXM72" s="6"/>
      <c r="EXN72" s="6"/>
      <c r="EXO72" s="6"/>
      <c r="EXP72" s="6"/>
      <c r="EXQ72" s="6"/>
      <c r="EXR72" s="6"/>
      <c r="EXS72" s="6"/>
      <c r="EXT72" s="6"/>
      <c r="EXU72" s="6"/>
      <c r="EXV72" s="6"/>
      <c r="EXW72" s="6"/>
      <c r="EXX72" s="6"/>
      <c r="EXY72" s="6"/>
      <c r="EXZ72" s="6"/>
      <c r="EYA72" s="6"/>
      <c r="EYB72" s="6"/>
      <c r="EYC72" s="6"/>
      <c r="EYD72" s="6"/>
      <c r="EYE72" s="6"/>
      <c r="EYF72" s="6"/>
      <c r="EYG72" s="6"/>
      <c r="EYH72" s="6"/>
      <c r="EYI72" s="6"/>
      <c r="EYJ72" s="6"/>
      <c r="EYK72" s="6"/>
      <c r="EYL72" s="6"/>
      <c r="EYM72" s="6"/>
      <c r="EYN72" s="6"/>
      <c r="EYO72" s="6"/>
      <c r="EYP72" s="6"/>
      <c r="EYQ72" s="6"/>
      <c r="EYR72" s="6"/>
      <c r="EYS72" s="6"/>
      <c r="EYT72" s="6"/>
      <c r="EYU72" s="6"/>
      <c r="EYV72" s="6"/>
      <c r="EYW72" s="6"/>
      <c r="EYX72" s="6"/>
      <c r="EYY72" s="6"/>
      <c r="EYZ72" s="6"/>
      <c r="EZA72" s="6"/>
      <c r="EZB72" s="6"/>
      <c r="EZC72" s="6"/>
      <c r="EZD72" s="6"/>
      <c r="EZE72" s="6"/>
      <c r="EZF72" s="6"/>
      <c r="EZG72" s="6"/>
      <c r="EZH72" s="6"/>
      <c r="EZI72" s="6"/>
      <c r="EZJ72" s="6"/>
      <c r="EZK72" s="6"/>
      <c r="EZL72" s="6"/>
      <c r="EZM72" s="6"/>
      <c r="EZN72" s="6"/>
      <c r="EZO72" s="6"/>
      <c r="EZP72" s="6"/>
      <c r="EZQ72" s="6"/>
      <c r="EZR72" s="6"/>
      <c r="EZS72" s="6"/>
      <c r="EZT72" s="6"/>
      <c r="EZU72" s="6"/>
      <c r="EZV72" s="6"/>
      <c r="EZW72" s="6"/>
      <c r="EZX72" s="6"/>
      <c r="EZY72" s="6"/>
      <c r="EZZ72" s="6"/>
      <c r="FAA72" s="6"/>
      <c r="FAB72" s="6"/>
      <c r="FAC72" s="6"/>
      <c r="FAD72" s="6"/>
      <c r="FAE72" s="6"/>
      <c r="FAF72" s="6"/>
      <c r="FAG72" s="6"/>
      <c r="FAH72" s="6"/>
      <c r="FAI72" s="6"/>
      <c r="FAJ72" s="6"/>
      <c r="FAK72" s="6"/>
      <c r="FAL72" s="6"/>
      <c r="FAM72" s="6"/>
      <c r="FAN72" s="6"/>
      <c r="FAO72" s="6"/>
      <c r="FAP72" s="6"/>
      <c r="FAQ72" s="6"/>
      <c r="FAR72" s="6"/>
      <c r="FAS72" s="6"/>
      <c r="FAT72" s="6"/>
      <c r="FAU72" s="6"/>
      <c r="FAV72" s="6"/>
      <c r="FAW72" s="6"/>
      <c r="FAX72" s="6"/>
      <c r="FAY72" s="6"/>
      <c r="FAZ72" s="6"/>
      <c r="FBA72" s="6"/>
      <c r="FBB72" s="6"/>
      <c r="FBC72" s="6"/>
      <c r="FBD72" s="6"/>
      <c r="FBE72" s="6"/>
      <c r="FBF72" s="6"/>
      <c r="FBG72" s="6"/>
      <c r="FBH72" s="6"/>
      <c r="FBI72" s="6"/>
      <c r="FBJ72" s="6"/>
      <c r="FBK72" s="6"/>
      <c r="FBL72" s="6"/>
      <c r="FBM72" s="6"/>
      <c r="FBN72" s="6"/>
      <c r="FBO72" s="6"/>
      <c r="FBP72" s="6"/>
      <c r="FBQ72" s="6"/>
      <c r="FBR72" s="6"/>
      <c r="FBS72" s="6"/>
      <c r="FBT72" s="6"/>
      <c r="FBU72" s="6"/>
      <c r="FBV72" s="6"/>
      <c r="FBW72" s="6"/>
      <c r="FBX72" s="6"/>
      <c r="FBY72" s="6"/>
      <c r="FBZ72" s="6"/>
      <c r="FCA72" s="6"/>
      <c r="FCB72" s="6"/>
      <c r="FCC72" s="6"/>
      <c r="FCD72" s="6"/>
      <c r="FCE72" s="6"/>
      <c r="FCF72" s="6"/>
      <c r="FCG72" s="6"/>
      <c r="FCH72" s="6"/>
      <c r="FCI72" s="6"/>
      <c r="FCJ72" s="6"/>
      <c r="FCK72" s="6"/>
      <c r="FCL72" s="6"/>
      <c r="FCM72" s="6"/>
      <c r="FCN72" s="6"/>
      <c r="FCO72" s="6"/>
      <c r="FCP72" s="6"/>
      <c r="FCQ72" s="6"/>
      <c r="FCR72" s="6"/>
      <c r="FCS72" s="6"/>
      <c r="FCT72" s="6"/>
      <c r="FCU72" s="6"/>
      <c r="FCV72" s="6"/>
      <c r="FCW72" s="6"/>
      <c r="FCX72" s="6"/>
      <c r="FCY72" s="6"/>
      <c r="FCZ72" s="6"/>
      <c r="FDA72" s="6"/>
      <c r="FDB72" s="6"/>
      <c r="FDC72" s="6"/>
      <c r="FDD72" s="6"/>
      <c r="FDE72" s="6"/>
      <c r="FDF72" s="6"/>
      <c r="FDG72" s="6"/>
      <c r="FDH72" s="6"/>
      <c r="FDI72" s="6"/>
      <c r="FDJ72" s="6"/>
      <c r="FDK72" s="6"/>
      <c r="FDL72" s="6"/>
      <c r="FDM72" s="6"/>
      <c r="FDN72" s="6"/>
      <c r="FDO72" s="6"/>
      <c r="FDP72" s="6"/>
      <c r="FDQ72" s="6"/>
      <c r="FDR72" s="6"/>
      <c r="FDS72" s="6"/>
      <c r="FDT72" s="6"/>
      <c r="FDU72" s="6"/>
      <c r="FDV72" s="6"/>
      <c r="FDW72" s="6"/>
      <c r="FDX72" s="6"/>
      <c r="FDY72" s="6"/>
      <c r="FDZ72" s="6"/>
      <c r="FEA72" s="6"/>
      <c r="FEB72" s="6"/>
      <c r="FEC72" s="6"/>
      <c r="FED72" s="6"/>
      <c r="FEE72" s="6"/>
      <c r="FEF72" s="6"/>
      <c r="FEG72" s="6"/>
      <c r="FEH72" s="6"/>
      <c r="FEI72" s="6"/>
      <c r="FEJ72" s="6"/>
      <c r="FEK72" s="6"/>
      <c r="FEL72" s="6"/>
      <c r="FEM72" s="6"/>
      <c r="FEN72" s="6"/>
      <c r="FEO72" s="6"/>
      <c r="FEP72" s="6"/>
      <c r="FEQ72" s="6"/>
      <c r="FER72" s="6"/>
      <c r="FES72" s="6"/>
      <c r="FET72" s="6"/>
      <c r="FEU72" s="6"/>
      <c r="FEV72" s="6"/>
      <c r="FEW72" s="6"/>
      <c r="FEX72" s="6"/>
      <c r="FEY72" s="6"/>
      <c r="FEZ72" s="6"/>
      <c r="FFA72" s="6"/>
      <c r="FFB72" s="6"/>
      <c r="FFC72" s="6"/>
      <c r="FFD72" s="6"/>
      <c r="FFE72" s="6"/>
      <c r="FFF72" s="6"/>
      <c r="FFG72" s="6"/>
      <c r="FFH72" s="6"/>
      <c r="FFI72" s="6"/>
      <c r="FFJ72" s="6"/>
      <c r="FFK72" s="6"/>
      <c r="FFL72" s="6"/>
      <c r="FFM72" s="6"/>
      <c r="FFN72" s="6"/>
      <c r="FFO72" s="6"/>
      <c r="FFP72" s="6"/>
      <c r="FFQ72" s="6"/>
      <c r="FFR72" s="6"/>
      <c r="FFS72" s="6"/>
      <c r="FFT72" s="6"/>
      <c r="FFU72" s="6"/>
      <c r="FFV72" s="6"/>
      <c r="FFW72" s="6"/>
      <c r="FFX72" s="6"/>
      <c r="FFY72" s="6"/>
      <c r="FFZ72" s="6"/>
      <c r="FGA72" s="6"/>
      <c r="FGB72" s="6"/>
      <c r="FGC72" s="6"/>
      <c r="FGD72" s="6"/>
      <c r="FGE72" s="6"/>
      <c r="FGF72" s="6"/>
      <c r="FGG72" s="6"/>
      <c r="FGH72" s="6"/>
      <c r="FGI72" s="6"/>
      <c r="FGJ72" s="6"/>
      <c r="FGK72" s="6"/>
      <c r="FGL72" s="6"/>
      <c r="FGM72" s="6"/>
      <c r="FGN72" s="6"/>
      <c r="FGO72" s="6"/>
      <c r="FGP72" s="6"/>
      <c r="FGQ72" s="6"/>
      <c r="FGR72" s="6"/>
      <c r="FGS72" s="6"/>
      <c r="FGT72" s="6"/>
      <c r="FGU72" s="6"/>
      <c r="FGV72" s="6"/>
      <c r="FGW72" s="6"/>
      <c r="FGX72" s="6"/>
      <c r="FGY72" s="6"/>
      <c r="FGZ72" s="6"/>
      <c r="FHA72" s="6"/>
      <c r="FHB72" s="6"/>
      <c r="FHC72" s="6"/>
      <c r="FHD72" s="6"/>
      <c r="FHE72" s="6"/>
      <c r="FHF72" s="6"/>
      <c r="FHG72" s="6"/>
      <c r="FHH72" s="6"/>
      <c r="FHI72" s="6"/>
      <c r="FHJ72" s="6"/>
      <c r="FHK72" s="6"/>
      <c r="FHL72" s="6"/>
      <c r="FHM72" s="6"/>
      <c r="FHN72" s="6"/>
      <c r="FHO72" s="6"/>
      <c r="FHP72" s="6"/>
      <c r="FHQ72" s="6"/>
      <c r="FHR72" s="6"/>
      <c r="FHS72" s="6"/>
      <c r="FHT72" s="6"/>
      <c r="FHU72" s="6"/>
      <c r="FHV72" s="6"/>
      <c r="FHW72" s="6"/>
      <c r="FHX72" s="6"/>
      <c r="FHY72" s="6"/>
      <c r="FHZ72" s="6"/>
      <c r="FIA72" s="6"/>
      <c r="FIB72" s="6"/>
      <c r="FIC72" s="6"/>
      <c r="FID72" s="6"/>
      <c r="FIE72" s="6"/>
      <c r="FIF72" s="6"/>
      <c r="FIG72" s="6"/>
      <c r="FIH72" s="6"/>
      <c r="FII72" s="6"/>
      <c r="FIJ72" s="6"/>
      <c r="FIK72" s="6"/>
      <c r="FIL72" s="6"/>
      <c r="FIM72" s="6"/>
      <c r="FIN72" s="6"/>
      <c r="FIO72" s="6"/>
      <c r="FIP72" s="6"/>
      <c r="FIQ72" s="6"/>
      <c r="FIR72" s="6"/>
      <c r="FIS72" s="6"/>
      <c r="FIT72" s="6"/>
      <c r="FIU72" s="6"/>
      <c r="FIV72" s="6"/>
      <c r="FIW72" s="6"/>
      <c r="FIX72" s="6"/>
      <c r="FIY72" s="6"/>
      <c r="FIZ72" s="6"/>
      <c r="FJA72" s="6"/>
      <c r="FJB72" s="6"/>
      <c r="FJC72" s="6"/>
      <c r="FJD72" s="6"/>
      <c r="FJE72" s="6"/>
      <c r="FJF72" s="6"/>
      <c r="FJG72" s="6"/>
      <c r="FJH72" s="6"/>
      <c r="FJI72" s="6"/>
      <c r="FJJ72" s="6"/>
      <c r="FJK72" s="6"/>
      <c r="FJL72" s="6"/>
      <c r="FJM72" s="6"/>
      <c r="FJN72" s="6"/>
      <c r="FJO72" s="6"/>
      <c r="FJP72" s="6"/>
      <c r="FJQ72" s="6"/>
      <c r="FJR72" s="6"/>
      <c r="FJS72" s="6"/>
      <c r="FJT72" s="6"/>
      <c r="FJU72" s="6"/>
      <c r="FJV72" s="6"/>
      <c r="FJW72" s="6"/>
      <c r="FJX72" s="6"/>
      <c r="FJY72" s="6"/>
      <c r="FJZ72" s="6"/>
      <c r="FKA72" s="6"/>
      <c r="FKB72" s="6"/>
      <c r="FKC72" s="6"/>
      <c r="FKD72" s="6"/>
      <c r="FKE72" s="6"/>
      <c r="FKF72" s="6"/>
      <c r="FKG72" s="6"/>
      <c r="FKH72" s="6"/>
      <c r="FKI72" s="6"/>
      <c r="FKJ72" s="6"/>
      <c r="FKK72" s="6"/>
      <c r="FKL72" s="6"/>
      <c r="FKM72" s="6"/>
      <c r="FKN72" s="6"/>
      <c r="FKO72" s="6"/>
      <c r="FKP72" s="6"/>
      <c r="FKQ72" s="6"/>
      <c r="FKR72" s="6"/>
      <c r="FKS72" s="6"/>
      <c r="FKT72" s="6"/>
      <c r="FKU72" s="6"/>
      <c r="FKV72" s="6"/>
      <c r="FKW72" s="6"/>
      <c r="FKX72" s="6"/>
      <c r="FKY72" s="6"/>
      <c r="FKZ72" s="6"/>
      <c r="FLA72" s="6"/>
      <c r="FLB72" s="6"/>
      <c r="FLC72" s="6"/>
      <c r="FLD72" s="6"/>
      <c r="FLE72" s="6"/>
      <c r="FLF72" s="6"/>
      <c r="FLG72" s="6"/>
      <c r="FLH72" s="6"/>
      <c r="FLI72" s="6"/>
      <c r="FLJ72" s="6"/>
      <c r="FLK72" s="6"/>
      <c r="FLL72" s="6"/>
      <c r="FLM72" s="6"/>
      <c r="FLN72" s="6"/>
      <c r="FLO72" s="6"/>
      <c r="FLP72" s="6"/>
      <c r="FLQ72" s="6"/>
      <c r="FLR72" s="6"/>
      <c r="FLS72" s="6"/>
      <c r="FLT72" s="6"/>
      <c r="FLU72" s="6"/>
      <c r="FLV72" s="6"/>
      <c r="FLW72" s="6"/>
      <c r="FLX72" s="6"/>
      <c r="FLY72" s="6"/>
      <c r="FLZ72" s="6"/>
      <c r="FMA72" s="6"/>
      <c r="FMB72" s="6"/>
      <c r="FMC72" s="6"/>
      <c r="FMD72" s="6"/>
      <c r="FME72" s="6"/>
      <c r="FMF72" s="6"/>
      <c r="FMG72" s="6"/>
      <c r="FMH72" s="6"/>
      <c r="FMI72" s="6"/>
      <c r="FMJ72" s="6"/>
      <c r="FMK72" s="6"/>
      <c r="FML72" s="6"/>
      <c r="FMM72" s="6"/>
      <c r="FMN72" s="6"/>
      <c r="FMO72" s="6"/>
      <c r="FMP72" s="6"/>
      <c r="FMQ72" s="6"/>
      <c r="FMR72" s="6"/>
      <c r="FMS72" s="6"/>
      <c r="FMT72" s="6"/>
      <c r="FMU72" s="6"/>
      <c r="FMV72" s="6"/>
      <c r="FMW72" s="6"/>
      <c r="FMX72" s="6"/>
      <c r="FMY72" s="6"/>
      <c r="FMZ72" s="6"/>
      <c r="FNA72" s="6"/>
      <c r="FNB72" s="6"/>
      <c r="FNC72" s="6"/>
      <c r="FND72" s="6"/>
      <c r="FNE72" s="6"/>
      <c r="FNF72" s="6"/>
      <c r="FNG72" s="6"/>
      <c r="FNH72" s="6"/>
      <c r="FNI72" s="6"/>
      <c r="FNJ72" s="6"/>
      <c r="FNK72" s="6"/>
      <c r="FNL72" s="6"/>
      <c r="FNM72" s="6"/>
      <c r="FNN72" s="6"/>
      <c r="FNO72" s="6"/>
      <c r="FNP72" s="6"/>
      <c r="FNQ72" s="6"/>
      <c r="FNR72" s="6"/>
      <c r="FNS72" s="6"/>
      <c r="FNT72" s="6"/>
      <c r="FNU72" s="6"/>
      <c r="FNV72" s="6"/>
      <c r="FNW72" s="6"/>
      <c r="FNX72" s="6"/>
      <c r="FNY72" s="6"/>
      <c r="FNZ72" s="6"/>
      <c r="FOA72" s="6"/>
      <c r="FOB72" s="6"/>
      <c r="FOC72" s="6"/>
      <c r="FOD72" s="6"/>
      <c r="FOE72" s="6"/>
      <c r="FOF72" s="6"/>
      <c r="FOG72" s="6"/>
      <c r="FOH72" s="6"/>
      <c r="FOI72" s="6"/>
      <c r="FOJ72" s="6"/>
      <c r="FOK72" s="6"/>
      <c r="FOL72" s="6"/>
      <c r="FOM72" s="6"/>
      <c r="FON72" s="6"/>
      <c r="FOO72" s="6"/>
      <c r="FOP72" s="6"/>
      <c r="FOQ72" s="6"/>
      <c r="FOR72" s="6"/>
      <c r="FOS72" s="6"/>
      <c r="FOT72" s="6"/>
      <c r="FOU72" s="6"/>
      <c r="FOV72" s="6"/>
      <c r="FOW72" s="6"/>
      <c r="FOX72" s="6"/>
      <c r="FOY72" s="6"/>
      <c r="FOZ72" s="6"/>
      <c r="FPA72" s="6"/>
      <c r="FPB72" s="6"/>
      <c r="FPC72" s="6"/>
      <c r="FPD72" s="6"/>
      <c r="FPE72" s="6"/>
      <c r="FPF72" s="6"/>
      <c r="FPG72" s="6"/>
      <c r="FPH72" s="6"/>
      <c r="FPI72" s="6"/>
      <c r="FPJ72" s="6"/>
      <c r="FPK72" s="6"/>
      <c r="FPL72" s="6"/>
      <c r="FPM72" s="6"/>
      <c r="FPN72" s="6"/>
      <c r="FPO72" s="6"/>
      <c r="FPP72" s="6"/>
      <c r="FPQ72" s="6"/>
      <c r="FPR72" s="6"/>
      <c r="FPS72" s="6"/>
      <c r="FPT72" s="6"/>
      <c r="FPU72" s="6"/>
      <c r="FPV72" s="6"/>
      <c r="FPW72" s="6"/>
      <c r="FPX72" s="6"/>
      <c r="FPY72" s="6"/>
      <c r="FPZ72" s="6"/>
      <c r="FQA72" s="6"/>
      <c r="FQB72" s="6"/>
      <c r="FQC72" s="6"/>
      <c r="FQD72" s="6"/>
      <c r="FQE72" s="6"/>
      <c r="FQF72" s="6"/>
      <c r="FQG72" s="6"/>
      <c r="FQH72" s="6"/>
      <c r="FQI72" s="6"/>
      <c r="FQJ72" s="6"/>
      <c r="FQK72" s="6"/>
      <c r="FQL72" s="6"/>
      <c r="FQM72" s="6"/>
      <c r="FQN72" s="6"/>
      <c r="FQO72" s="6"/>
      <c r="FQP72" s="6"/>
      <c r="FQQ72" s="6"/>
      <c r="FQR72" s="6"/>
      <c r="FQS72" s="6"/>
      <c r="FQT72" s="6"/>
      <c r="FQU72" s="6"/>
      <c r="FQV72" s="6"/>
      <c r="FQW72" s="6"/>
      <c r="FQX72" s="6"/>
      <c r="FQY72" s="6"/>
      <c r="FQZ72" s="6"/>
      <c r="FRA72" s="6"/>
      <c r="FRB72" s="6"/>
      <c r="FRC72" s="6"/>
      <c r="FRD72" s="6"/>
      <c r="FRE72" s="6"/>
      <c r="FRF72" s="6"/>
      <c r="FRG72" s="6"/>
      <c r="FRH72" s="6"/>
      <c r="FRI72" s="6"/>
      <c r="FRJ72" s="6"/>
      <c r="FRK72" s="6"/>
      <c r="FRL72" s="6"/>
      <c r="FRM72" s="6"/>
      <c r="FRN72" s="6"/>
      <c r="FRO72" s="6"/>
      <c r="FRP72" s="6"/>
      <c r="FRQ72" s="6"/>
      <c r="FRR72" s="6"/>
      <c r="FRS72" s="6"/>
      <c r="FRT72" s="6"/>
      <c r="FRU72" s="6"/>
      <c r="FRV72" s="6"/>
      <c r="FRW72" s="6"/>
      <c r="FRX72" s="6"/>
      <c r="FRY72" s="6"/>
      <c r="FRZ72" s="6"/>
      <c r="FSA72" s="6"/>
      <c r="FSB72" s="6"/>
      <c r="FSC72" s="6"/>
      <c r="FSD72" s="6"/>
      <c r="FSE72" s="6"/>
      <c r="FSF72" s="6"/>
      <c r="FSG72" s="6"/>
      <c r="FSH72" s="6"/>
      <c r="FSI72" s="6"/>
      <c r="FSJ72" s="6"/>
      <c r="FSK72" s="6"/>
      <c r="FSL72" s="6"/>
      <c r="FSM72" s="6"/>
      <c r="FSN72" s="6"/>
      <c r="FSO72" s="6"/>
      <c r="FSP72" s="6"/>
      <c r="FSQ72" s="6"/>
      <c r="FSR72" s="6"/>
      <c r="FSS72" s="6"/>
      <c r="FST72" s="6"/>
      <c r="FSU72" s="6"/>
      <c r="FSV72" s="6"/>
      <c r="FSW72" s="6"/>
      <c r="FSX72" s="6"/>
      <c r="FSY72" s="6"/>
      <c r="FSZ72" s="6"/>
      <c r="FTA72" s="6"/>
      <c r="FTB72" s="6"/>
      <c r="FTC72" s="6"/>
      <c r="FTD72" s="6"/>
      <c r="FTE72" s="6"/>
      <c r="FTF72" s="6"/>
      <c r="FTG72" s="6"/>
      <c r="FTH72" s="6"/>
      <c r="FTI72" s="6"/>
      <c r="FTJ72" s="6"/>
      <c r="FTK72" s="6"/>
      <c r="FTL72" s="6"/>
      <c r="FTM72" s="6"/>
      <c r="FTN72" s="6"/>
      <c r="FTO72" s="6"/>
      <c r="FTP72" s="6"/>
      <c r="FTQ72" s="6"/>
      <c r="FTR72" s="6"/>
      <c r="FTS72" s="6"/>
      <c r="FTT72" s="6"/>
      <c r="FTU72" s="6"/>
      <c r="FTV72" s="6"/>
      <c r="FTW72" s="6"/>
      <c r="FTX72" s="6"/>
      <c r="FTY72" s="6"/>
      <c r="FTZ72" s="6"/>
      <c r="FUA72" s="6"/>
      <c r="FUB72" s="6"/>
      <c r="FUC72" s="6"/>
      <c r="FUD72" s="6"/>
      <c r="FUE72" s="6"/>
      <c r="FUF72" s="6"/>
      <c r="FUG72" s="6"/>
      <c r="FUH72" s="6"/>
      <c r="FUI72" s="6"/>
      <c r="FUJ72" s="6"/>
      <c r="FUK72" s="6"/>
      <c r="FUL72" s="6"/>
      <c r="FUM72" s="6"/>
      <c r="FUN72" s="6"/>
      <c r="FUO72" s="6"/>
      <c r="FUP72" s="6"/>
      <c r="FUQ72" s="6"/>
      <c r="FUR72" s="6"/>
      <c r="FUS72" s="6"/>
      <c r="FUT72" s="6"/>
      <c r="FUU72" s="6"/>
      <c r="FUV72" s="6"/>
      <c r="FUW72" s="6"/>
      <c r="FUX72" s="6"/>
      <c r="FUY72" s="6"/>
      <c r="FUZ72" s="6"/>
      <c r="FVA72" s="6"/>
      <c r="FVB72" s="6"/>
      <c r="FVC72" s="6"/>
      <c r="FVD72" s="6"/>
      <c r="FVE72" s="6"/>
      <c r="FVF72" s="6"/>
      <c r="FVG72" s="6"/>
      <c r="FVH72" s="6"/>
      <c r="FVI72" s="6"/>
      <c r="FVJ72" s="6"/>
      <c r="FVK72" s="6"/>
      <c r="FVL72" s="6"/>
      <c r="FVM72" s="6"/>
      <c r="FVN72" s="6"/>
      <c r="FVO72" s="6"/>
      <c r="FVP72" s="6"/>
      <c r="FVQ72" s="6"/>
      <c r="FVR72" s="6"/>
      <c r="FVS72" s="6"/>
      <c r="FVT72" s="6"/>
      <c r="FVU72" s="6"/>
      <c r="FVV72" s="6"/>
      <c r="FVW72" s="6"/>
      <c r="FVX72" s="6"/>
      <c r="FVY72" s="6"/>
      <c r="FVZ72" s="6"/>
      <c r="FWA72" s="6"/>
      <c r="FWB72" s="6"/>
      <c r="FWC72" s="6"/>
      <c r="FWD72" s="6"/>
      <c r="FWE72" s="6"/>
      <c r="FWF72" s="6"/>
      <c r="FWG72" s="6"/>
      <c r="FWH72" s="6"/>
      <c r="FWI72" s="6"/>
      <c r="FWJ72" s="6"/>
      <c r="FWK72" s="6"/>
      <c r="FWL72" s="6"/>
      <c r="FWM72" s="6"/>
      <c r="FWN72" s="6"/>
      <c r="FWO72" s="6"/>
      <c r="FWP72" s="6"/>
      <c r="FWQ72" s="6"/>
      <c r="FWR72" s="6"/>
      <c r="FWS72" s="6"/>
      <c r="FWT72" s="6"/>
      <c r="FWU72" s="6"/>
      <c r="FWV72" s="6"/>
      <c r="FWW72" s="6"/>
      <c r="FWX72" s="6"/>
      <c r="FWY72" s="6"/>
      <c r="FWZ72" s="6"/>
      <c r="FXA72" s="6"/>
      <c r="FXB72" s="6"/>
      <c r="FXC72" s="6"/>
      <c r="FXD72" s="6"/>
      <c r="FXE72" s="6"/>
      <c r="FXF72" s="6"/>
      <c r="FXG72" s="6"/>
      <c r="FXH72" s="6"/>
      <c r="FXI72" s="6"/>
      <c r="FXJ72" s="6"/>
      <c r="FXK72" s="6"/>
      <c r="FXL72" s="6"/>
      <c r="FXM72" s="6"/>
      <c r="FXN72" s="6"/>
      <c r="FXO72" s="6"/>
      <c r="FXP72" s="6"/>
      <c r="FXQ72" s="6"/>
      <c r="FXR72" s="6"/>
      <c r="FXS72" s="6"/>
      <c r="FXT72" s="6"/>
      <c r="FXU72" s="6"/>
      <c r="FXV72" s="6"/>
      <c r="FXW72" s="6"/>
      <c r="FXX72" s="6"/>
      <c r="FXY72" s="6"/>
      <c r="FXZ72" s="6"/>
      <c r="FYA72" s="6"/>
      <c r="FYB72" s="6"/>
      <c r="FYC72" s="6"/>
      <c r="FYD72" s="6"/>
      <c r="FYE72" s="6"/>
      <c r="FYF72" s="6"/>
      <c r="FYG72" s="6"/>
      <c r="FYH72" s="6"/>
      <c r="FYI72" s="6"/>
      <c r="FYJ72" s="6"/>
      <c r="FYK72" s="6"/>
      <c r="FYL72" s="6"/>
      <c r="FYM72" s="6"/>
      <c r="FYN72" s="6"/>
      <c r="FYO72" s="6"/>
      <c r="FYP72" s="6"/>
      <c r="FYQ72" s="6"/>
      <c r="FYR72" s="6"/>
      <c r="FYS72" s="6"/>
      <c r="FYT72" s="6"/>
      <c r="FYU72" s="6"/>
      <c r="FYV72" s="6"/>
      <c r="FYW72" s="6"/>
      <c r="FYX72" s="6"/>
      <c r="FYY72" s="6"/>
      <c r="FYZ72" s="6"/>
      <c r="FZA72" s="6"/>
      <c r="FZB72" s="6"/>
      <c r="FZC72" s="6"/>
      <c r="FZD72" s="6"/>
      <c r="FZE72" s="6"/>
      <c r="FZF72" s="6"/>
      <c r="FZG72" s="6"/>
      <c r="FZH72" s="6"/>
      <c r="FZI72" s="6"/>
      <c r="FZJ72" s="6"/>
      <c r="FZK72" s="6"/>
      <c r="FZL72" s="6"/>
      <c r="FZM72" s="6"/>
      <c r="FZN72" s="6"/>
      <c r="FZO72" s="6"/>
      <c r="FZP72" s="6"/>
      <c r="FZQ72" s="6"/>
      <c r="FZR72" s="6"/>
      <c r="FZS72" s="6"/>
      <c r="FZT72" s="6"/>
      <c r="FZU72" s="6"/>
      <c r="FZV72" s="6"/>
      <c r="FZW72" s="6"/>
      <c r="FZX72" s="6"/>
      <c r="FZY72" s="6"/>
      <c r="FZZ72" s="6"/>
      <c r="GAA72" s="6"/>
      <c r="GAB72" s="6"/>
      <c r="GAC72" s="6"/>
      <c r="GAD72" s="6"/>
      <c r="GAE72" s="6"/>
      <c r="GAF72" s="6"/>
      <c r="GAG72" s="6"/>
      <c r="GAH72" s="6"/>
      <c r="GAI72" s="6"/>
      <c r="GAJ72" s="6"/>
      <c r="GAK72" s="6"/>
      <c r="GAL72" s="6"/>
      <c r="GAM72" s="6"/>
      <c r="GAN72" s="6"/>
      <c r="GAO72" s="6"/>
      <c r="GAP72" s="6"/>
      <c r="GAQ72" s="6"/>
      <c r="GAR72" s="6"/>
      <c r="GAS72" s="6"/>
      <c r="GAT72" s="6"/>
      <c r="GAU72" s="6"/>
      <c r="GAV72" s="6"/>
      <c r="GAW72" s="6"/>
      <c r="GAX72" s="6"/>
      <c r="GAY72" s="6"/>
      <c r="GAZ72" s="6"/>
      <c r="GBA72" s="6"/>
      <c r="GBB72" s="6"/>
      <c r="GBC72" s="6"/>
      <c r="GBD72" s="6"/>
      <c r="GBE72" s="6"/>
      <c r="GBF72" s="6"/>
      <c r="GBG72" s="6"/>
      <c r="GBH72" s="6"/>
      <c r="GBI72" s="6"/>
      <c r="GBJ72" s="6"/>
      <c r="GBK72" s="6"/>
      <c r="GBL72" s="6"/>
      <c r="GBM72" s="6"/>
      <c r="GBN72" s="6"/>
      <c r="GBO72" s="6"/>
      <c r="GBP72" s="6"/>
      <c r="GBQ72" s="6"/>
      <c r="GBR72" s="6"/>
      <c r="GBS72" s="6"/>
      <c r="GBT72" s="6"/>
      <c r="GBU72" s="6"/>
      <c r="GBV72" s="6"/>
      <c r="GBW72" s="6"/>
      <c r="GBX72" s="6"/>
      <c r="GBY72" s="6"/>
      <c r="GBZ72" s="6"/>
      <c r="GCA72" s="6"/>
      <c r="GCB72" s="6"/>
      <c r="GCC72" s="6"/>
      <c r="GCD72" s="6"/>
      <c r="GCE72" s="6"/>
      <c r="GCF72" s="6"/>
      <c r="GCG72" s="6"/>
      <c r="GCH72" s="6"/>
      <c r="GCI72" s="6"/>
      <c r="GCJ72" s="6"/>
      <c r="GCK72" s="6"/>
      <c r="GCL72" s="6"/>
      <c r="GCM72" s="6"/>
      <c r="GCN72" s="6"/>
      <c r="GCO72" s="6"/>
      <c r="GCP72" s="6"/>
      <c r="GCQ72" s="6"/>
      <c r="GCR72" s="6"/>
      <c r="GCS72" s="6"/>
      <c r="GCT72" s="6"/>
      <c r="GCU72" s="6"/>
      <c r="GCV72" s="6"/>
      <c r="GCW72" s="6"/>
      <c r="GCX72" s="6"/>
      <c r="GCY72" s="6"/>
      <c r="GCZ72" s="6"/>
      <c r="GDA72" s="6"/>
      <c r="GDB72" s="6"/>
      <c r="GDC72" s="6"/>
      <c r="GDD72" s="6"/>
      <c r="GDE72" s="6"/>
      <c r="GDF72" s="6"/>
      <c r="GDG72" s="6"/>
      <c r="GDH72" s="6"/>
      <c r="GDI72" s="6"/>
      <c r="GDJ72" s="6"/>
      <c r="GDK72" s="6"/>
      <c r="GDL72" s="6"/>
      <c r="GDM72" s="6"/>
      <c r="GDN72" s="6"/>
      <c r="GDO72" s="6"/>
      <c r="GDP72" s="6"/>
      <c r="GDQ72" s="6"/>
      <c r="GDR72" s="6"/>
      <c r="GDS72" s="6"/>
      <c r="GDT72" s="6"/>
      <c r="GDU72" s="6"/>
      <c r="GDV72" s="6"/>
      <c r="GDW72" s="6"/>
      <c r="GDX72" s="6"/>
      <c r="GDY72" s="6"/>
      <c r="GDZ72" s="6"/>
      <c r="GEA72" s="6"/>
      <c r="GEB72" s="6"/>
      <c r="GEC72" s="6"/>
      <c r="GED72" s="6"/>
      <c r="GEE72" s="6"/>
      <c r="GEF72" s="6"/>
      <c r="GEG72" s="6"/>
      <c r="GEH72" s="6"/>
      <c r="GEI72" s="6"/>
      <c r="GEJ72" s="6"/>
      <c r="GEK72" s="6"/>
      <c r="GEL72" s="6"/>
      <c r="GEM72" s="6"/>
      <c r="GEN72" s="6"/>
      <c r="GEO72" s="6"/>
      <c r="GEP72" s="6"/>
      <c r="GEQ72" s="6"/>
      <c r="GER72" s="6"/>
      <c r="GES72" s="6"/>
      <c r="GET72" s="6"/>
      <c r="GEU72" s="6"/>
      <c r="GEV72" s="6"/>
      <c r="GEW72" s="6"/>
      <c r="GEX72" s="6"/>
      <c r="GEY72" s="6"/>
      <c r="GEZ72" s="6"/>
      <c r="GFA72" s="6"/>
      <c r="GFB72" s="6"/>
      <c r="GFC72" s="6"/>
      <c r="GFD72" s="6"/>
      <c r="GFE72" s="6"/>
      <c r="GFF72" s="6"/>
      <c r="GFG72" s="6"/>
      <c r="GFH72" s="6"/>
      <c r="GFI72" s="6"/>
      <c r="GFJ72" s="6"/>
      <c r="GFK72" s="6"/>
      <c r="GFL72" s="6"/>
      <c r="GFM72" s="6"/>
      <c r="GFN72" s="6"/>
      <c r="GFO72" s="6"/>
      <c r="GFP72" s="6"/>
      <c r="GFQ72" s="6"/>
      <c r="GFR72" s="6"/>
      <c r="GFS72" s="6"/>
      <c r="GFT72" s="6"/>
      <c r="GFU72" s="6"/>
      <c r="GFV72" s="6"/>
      <c r="GFW72" s="6"/>
      <c r="GFX72" s="6"/>
      <c r="GFY72" s="6"/>
      <c r="GFZ72" s="6"/>
      <c r="GGA72" s="6"/>
      <c r="GGB72" s="6"/>
      <c r="GGC72" s="6"/>
      <c r="GGD72" s="6"/>
      <c r="GGE72" s="6"/>
      <c r="GGF72" s="6"/>
      <c r="GGG72" s="6"/>
      <c r="GGH72" s="6"/>
      <c r="GGI72" s="6"/>
      <c r="GGJ72" s="6"/>
      <c r="GGK72" s="6"/>
      <c r="GGL72" s="6"/>
      <c r="GGM72" s="6"/>
      <c r="GGN72" s="6"/>
      <c r="GGO72" s="6"/>
      <c r="GGP72" s="6"/>
      <c r="GGQ72" s="6"/>
      <c r="GGR72" s="6"/>
      <c r="GGS72" s="6"/>
      <c r="GGT72" s="6"/>
      <c r="GGU72" s="6"/>
      <c r="GGV72" s="6"/>
      <c r="GGW72" s="6"/>
      <c r="GGX72" s="6"/>
      <c r="GGY72" s="6"/>
      <c r="GGZ72" s="6"/>
      <c r="GHA72" s="6"/>
      <c r="GHB72" s="6"/>
      <c r="GHC72" s="6"/>
      <c r="GHD72" s="6"/>
      <c r="GHE72" s="6"/>
      <c r="GHF72" s="6"/>
      <c r="GHG72" s="6"/>
      <c r="GHH72" s="6"/>
      <c r="GHI72" s="6"/>
      <c r="GHJ72" s="6"/>
      <c r="GHK72" s="6"/>
      <c r="GHL72" s="6"/>
      <c r="GHM72" s="6"/>
      <c r="GHN72" s="6"/>
      <c r="GHO72" s="6"/>
      <c r="GHP72" s="6"/>
      <c r="GHQ72" s="6"/>
      <c r="GHR72" s="6"/>
      <c r="GHS72" s="6"/>
      <c r="GHT72" s="6"/>
      <c r="GHU72" s="6"/>
      <c r="GHV72" s="6"/>
      <c r="GHW72" s="6"/>
      <c r="GHX72" s="6"/>
      <c r="GHY72" s="6"/>
      <c r="GHZ72" s="6"/>
      <c r="GIA72" s="6"/>
      <c r="GIB72" s="6"/>
      <c r="GIC72" s="6"/>
      <c r="GID72" s="6"/>
      <c r="GIE72" s="6"/>
      <c r="GIF72" s="6"/>
      <c r="GIG72" s="6"/>
      <c r="GIH72" s="6"/>
      <c r="GII72" s="6"/>
      <c r="GIJ72" s="6"/>
      <c r="GIK72" s="6"/>
      <c r="GIL72" s="6"/>
      <c r="GIM72" s="6"/>
      <c r="GIN72" s="6"/>
      <c r="GIO72" s="6"/>
      <c r="GIP72" s="6"/>
      <c r="GIQ72" s="6"/>
      <c r="GIR72" s="6"/>
      <c r="GIS72" s="6"/>
      <c r="GIT72" s="6"/>
      <c r="GIU72" s="6"/>
      <c r="GIV72" s="6"/>
      <c r="GIW72" s="6"/>
      <c r="GIX72" s="6"/>
      <c r="GIY72" s="6"/>
      <c r="GIZ72" s="6"/>
      <c r="GJA72" s="6"/>
      <c r="GJB72" s="6"/>
      <c r="GJC72" s="6"/>
      <c r="GJD72" s="6"/>
      <c r="GJE72" s="6"/>
      <c r="GJF72" s="6"/>
      <c r="GJG72" s="6"/>
      <c r="GJH72" s="6"/>
      <c r="GJI72" s="6"/>
      <c r="GJJ72" s="6"/>
      <c r="GJK72" s="6"/>
      <c r="GJL72" s="6"/>
      <c r="GJM72" s="6"/>
      <c r="GJN72" s="6"/>
      <c r="GJO72" s="6"/>
      <c r="GJP72" s="6"/>
      <c r="GJQ72" s="6"/>
      <c r="GJR72" s="6"/>
      <c r="GJS72" s="6"/>
      <c r="GJT72" s="6"/>
      <c r="GJU72" s="6"/>
      <c r="GJV72" s="6"/>
      <c r="GJW72" s="6"/>
      <c r="GJX72" s="6"/>
      <c r="GJY72" s="6"/>
      <c r="GJZ72" s="6"/>
      <c r="GKA72" s="6"/>
      <c r="GKB72" s="6"/>
      <c r="GKC72" s="6"/>
      <c r="GKD72" s="6"/>
      <c r="GKE72" s="6"/>
      <c r="GKF72" s="6"/>
      <c r="GKG72" s="6"/>
      <c r="GKH72" s="6"/>
      <c r="GKI72" s="6"/>
      <c r="GKJ72" s="6"/>
      <c r="GKK72" s="6"/>
      <c r="GKL72" s="6"/>
      <c r="GKM72" s="6"/>
      <c r="GKN72" s="6"/>
      <c r="GKO72" s="6"/>
      <c r="GKP72" s="6"/>
      <c r="GKQ72" s="6"/>
      <c r="GKR72" s="6"/>
      <c r="GKS72" s="6"/>
      <c r="GKT72" s="6"/>
      <c r="GKU72" s="6"/>
      <c r="GKV72" s="6"/>
      <c r="GKW72" s="6"/>
      <c r="GKX72" s="6"/>
      <c r="GKY72" s="6"/>
      <c r="GKZ72" s="6"/>
      <c r="GLA72" s="6"/>
      <c r="GLB72" s="6"/>
      <c r="GLC72" s="6"/>
      <c r="GLD72" s="6"/>
      <c r="GLE72" s="6"/>
      <c r="GLF72" s="6"/>
      <c r="GLG72" s="6"/>
      <c r="GLH72" s="6"/>
      <c r="GLI72" s="6"/>
      <c r="GLJ72" s="6"/>
      <c r="GLK72" s="6"/>
      <c r="GLL72" s="6"/>
      <c r="GLM72" s="6"/>
      <c r="GLN72" s="6"/>
      <c r="GLO72" s="6"/>
      <c r="GLP72" s="6"/>
      <c r="GLQ72" s="6"/>
      <c r="GLR72" s="6"/>
      <c r="GLS72" s="6"/>
      <c r="GLT72" s="6"/>
      <c r="GLU72" s="6"/>
      <c r="GLV72" s="6"/>
      <c r="GLW72" s="6"/>
      <c r="GLX72" s="6"/>
      <c r="GLY72" s="6"/>
      <c r="GLZ72" s="6"/>
      <c r="GMA72" s="6"/>
      <c r="GMB72" s="6"/>
      <c r="GMC72" s="6"/>
      <c r="GMD72" s="6"/>
      <c r="GME72" s="6"/>
      <c r="GMF72" s="6"/>
      <c r="GMG72" s="6"/>
      <c r="GMH72" s="6"/>
      <c r="GMI72" s="6"/>
      <c r="GMJ72" s="6"/>
      <c r="GMK72" s="6"/>
      <c r="GML72" s="6"/>
      <c r="GMM72" s="6"/>
      <c r="GMN72" s="6"/>
      <c r="GMO72" s="6"/>
      <c r="GMP72" s="6"/>
      <c r="GMQ72" s="6"/>
      <c r="GMR72" s="6"/>
      <c r="GMS72" s="6"/>
      <c r="GMT72" s="6"/>
      <c r="GMU72" s="6"/>
      <c r="GMV72" s="6"/>
      <c r="GMW72" s="6"/>
      <c r="GMX72" s="6"/>
      <c r="GMY72" s="6"/>
      <c r="GMZ72" s="6"/>
      <c r="GNA72" s="6"/>
      <c r="GNB72" s="6"/>
      <c r="GNC72" s="6"/>
      <c r="GND72" s="6"/>
      <c r="GNE72" s="6"/>
      <c r="GNF72" s="6"/>
      <c r="GNG72" s="6"/>
      <c r="GNH72" s="6"/>
      <c r="GNI72" s="6"/>
      <c r="GNJ72" s="6"/>
      <c r="GNK72" s="6"/>
      <c r="GNL72" s="6"/>
      <c r="GNM72" s="6"/>
      <c r="GNN72" s="6"/>
      <c r="GNO72" s="6"/>
      <c r="GNP72" s="6"/>
      <c r="GNQ72" s="6"/>
      <c r="GNR72" s="6"/>
      <c r="GNS72" s="6"/>
      <c r="GNT72" s="6"/>
      <c r="GNU72" s="6"/>
      <c r="GNV72" s="6"/>
      <c r="GNW72" s="6"/>
      <c r="GNX72" s="6"/>
      <c r="GNY72" s="6"/>
      <c r="GNZ72" s="6"/>
      <c r="GOA72" s="6"/>
      <c r="GOB72" s="6"/>
      <c r="GOC72" s="6"/>
      <c r="GOD72" s="6"/>
      <c r="GOE72" s="6"/>
      <c r="GOF72" s="6"/>
      <c r="GOG72" s="6"/>
      <c r="GOH72" s="6"/>
      <c r="GOI72" s="6"/>
      <c r="GOJ72" s="6"/>
      <c r="GOK72" s="6"/>
      <c r="GOL72" s="6"/>
      <c r="GOM72" s="6"/>
      <c r="GON72" s="6"/>
      <c r="GOO72" s="6"/>
      <c r="GOP72" s="6"/>
      <c r="GOQ72" s="6"/>
      <c r="GOR72" s="6"/>
      <c r="GOS72" s="6"/>
      <c r="GOT72" s="6"/>
      <c r="GOU72" s="6"/>
      <c r="GOV72" s="6"/>
      <c r="GOW72" s="6"/>
      <c r="GOX72" s="6"/>
      <c r="GOY72" s="6"/>
      <c r="GOZ72" s="6"/>
      <c r="GPA72" s="6"/>
      <c r="GPB72" s="6"/>
      <c r="GPC72" s="6"/>
      <c r="GPD72" s="6"/>
      <c r="GPE72" s="6"/>
      <c r="GPF72" s="6"/>
      <c r="GPG72" s="6"/>
      <c r="GPH72" s="6"/>
      <c r="GPI72" s="6"/>
      <c r="GPJ72" s="6"/>
      <c r="GPK72" s="6"/>
      <c r="GPL72" s="6"/>
      <c r="GPM72" s="6"/>
      <c r="GPN72" s="6"/>
      <c r="GPO72" s="6"/>
      <c r="GPP72" s="6"/>
      <c r="GPQ72" s="6"/>
      <c r="GPR72" s="6"/>
      <c r="GPS72" s="6"/>
      <c r="GPT72" s="6"/>
      <c r="GPU72" s="6"/>
      <c r="GPV72" s="6"/>
      <c r="GPW72" s="6"/>
      <c r="GPX72" s="6"/>
      <c r="GPY72" s="6"/>
      <c r="GPZ72" s="6"/>
      <c r="GQA72" s="6"/>
      <c r="GQB72" s="6"/>
      <c r="GQC72" s="6"/>
      <c r="GQD72" s="6"/>
      <c r="GQE72" s="6"/>
      <c r="GQF72" s="6"/>
      <c r="GQG72" s="6"/>
      <c r="GQH72" s="6"/>
      <c r="GQI72" s="6"/>
      <c r="GQJ72" s="6"/>
      <c r="GQK72" s="6"/>
      <c r="GQL72" s="6"/>
      <c r="GQM72" s="6"/>
      <c r="GQN72" s="6"/>
      <c r="GQO72" s="6"/>
      <c r="GQP72" s="6"/>
      <c r="GQQ72" s="6"/>
      <c r="GQR72" s="6"/>
      <c r="GQS72" s="6"/>
      <c r="GQT72" s="6"/>
      <c r="GQU72" s="6"/>
      <c r="GQV72" s="6"/>
      <c r="GQW72" s="6"/>
      <c r="GQX72" s="6"/>
      <c r="GQY72" s="6"/>
      <c r="GQZ72" s="6"/>
      <c r="GRA72" s="6"/>
      <c r="GRB72" s="6"/>
      <c r="GRC72" s="6"/>
      <c r="GRD72" s="6"/>
      <c r="GRE72" s="6"/>
      <c r="GRF72" s="6"/>
      <c r="GRG72" s="6"/>
      <c r="GRH72" s="6"/>
      <c r="GRI72" s="6"/>
      <c r="GRJ72" s="6"/>
      <c r="GRK72" s="6"/>
      <c r="GRL72" s="6"/>
      <c r="GRM72" s="6"/>
      <c r="GRN72" s="6"/>
      <c r="GRO72" s="6"/>
      <c r="GRP72" s="6"/>
      <c r="GRQ72" s="6"/>
      <c r="GRR72" s="6"/>
      <c r="GRS72" s="6"/>
      <c r="GRT72" s="6"/>
      <c r="GRU72" s="6"/>
      <c r="GRV72" s="6"/>
      <c r="GRW72" s="6"/>
      <c r="GRX72" s="6"/>
      <c r="GRY72" s="6"/>
      <c r="GRZ72" s="6"/>
      <c r="GSA72" s="6"/>
      <c r="GSB72" s="6"/>
      <c r="GSC72" s="6"/>
      <c r="GSD72" s="6"/>
      <c r="GSE72" s="6"/>
      <c r="GSF72" s="6"/>
      <c r="GSG72" s="6"/>
      <c r="GSH72" s="6"/>
      <c r="GSI72" s="6"/>
      <c r="GSJ72" s="6"/>
      <c r="GSK72" s="6"/>
      <c r="GSL72" s="6"/>
      <c r="GSM72" s="6"/>
      <c r="GSN72" s="6"/>
      <c r="GSO72" s="6"/>
      <c r="GSP72" s="6"/>
      <c r="GSQ72" s="6"/>
      <c r="GSR72" s="6"/>
      <c r="GSS72" s="6"/>
      <c r="GST72" s="6"/>
      <c r="GSU72" s="6"/>
      <c r="GSV72" s="6"/>
      <c r="GSW72" s="6"/>
      <c r="GSX72" s="6"/>
      <c r="GSY72" s="6"/>
      <c r="GSZ72" s="6"/>
      <c r="GTA72" s="6"/>
      <c r="GTB72" s="6"/>
      <c r="GTC72" s="6"/>
      <c r="GTD72" s="6"/>
      <c r="GTE72" s="6"/>
      <c r="GTF72" s="6"/>
      <c r="GTG72" s="6"/>
      <c r="GTH72" s="6"/>
      <c r="GTI72" s="6"/>
      <c r="GTJ72" s="6"/>
      <c r="GTK72" s="6"/>
      <c r="GTL72" s="6"/>
      <c r="GTM72" s="6"/>
      <c r="GTN72" s="6"/>
      <c r="GTO72" s="6"/>
      <c r="GTP72" s="6"/>
      <c r="GTQ72" s="6"/>
      <c r="GTR72" s="6"/>
      <c r="GTS72" s="6"/>
      <c r="GTT72" s="6"/>
      <c r="GTU72" s="6"/>
      <c r="GTV72" s="6"/>
      <c r="GTW72" s="6"/>
      <c r="GTX72" s="6"/>
      <c r="GTY72" s="6"/>
      <c r="GTZ72" s="6"/>
      <c r="GUA72" s="6"/>
      <c r="GUB72" s="6"/>
      <c r="GUC72" s="6"/>
      <c r="GUD72" s="6"/>
      <c r="GUE72" s="6"/>
      <c r="GUF72" s="6"/>
      <c r="GUG72" s="6"/>
      <c r="GUH72" s="6"/>
      <c r="GUI72" s="6"/>
      <c r="GUJ72" s="6"/>
      <c r="GUK72" s="6"/>
      <c r="GUL72" s="6"/>
      <c r="GUM72" s="6"/>
      <c r="GUN72" s="6"/>
      <c r="GUO72" s="6"/>
      <c r="GUP72" s="6"/>
      <c r="GUQ72" s="6"/>
      <c r="GUR72" s="6"/>
      <c r="GUS72" s="6"/>
      <c r="GUT72" s="6"/>
      <c r="GUU72" s="6"/>
      <c r="GUV72" s="6"/>
      <c r="GUW72" s="6"/>
      <c r="GUX72" s="6"/>
      <c r="GUY72" s="6"/>
      <c r="GUZ72" s="6"/>
      <c r="GVA72" s="6"/>
      <c r="GVB72" s="6"/>
      <c r="GVC72" s="6"/>
      <c r="GVD72" s="6"/>
      <c r="GVE72" s="6"/>
      <c r="GVF72" s="6"/>
      <c r="GVG72" s="6"/>
      <c r="GVH72" s="6"/>
      <c r="GVI72" s="6"/>
      <c r="GVJ72" s="6"/>
      <c r="GVK72" s="6"/>
      <c r="GVL72" s="6"/>
      <c r="GVM72" s="6"/>
      <c r="GVN72" s="6"/>
      <c r="GVO72" s="6"/>
      <c r="GVP72" s="6"/>
      <c r="GVQ72" s="6"/>
      <c r="GVR72" s="6"/>
      <c r="GVS72" s="6"/>
      <c r="GVT72" s="6"/>
      <c r="GVU72" s="6"/>
      <c r="GVV72" s="6"/>
      <c r="GVW72" s="6"/>
      <c r="GVX72" s="6"/>
      <c r="GVY72" s="6"/>
      <c r="GVZ72" s="6"/>
      <c r="GWA72" s="6"/>
      <c r="GWB72" s="6"/>
      <c r="GWC72" s="6"/>
      <c r="GWD72" s="6"/>
      <c r="GWE72" s="6"/>
      <c r="GWF72" s="6"/>
      <c r="GWG72" s="6"/>
      <c r="GWH72" s="6"/>
      <c r="GWI72" s="6"/>
      <c r="GWJ72" s="6"/>
      <c r="GWK72" s="6"/>
      <c r="GWL72" s="6"/>
      <c r="GWM72" s="6"/>
      <c r="GWN72" s="6"/>
      <c r="GWO72" s="6"/>
      <c r="GWP72" s="6"/>
      <c r="GWQ72" s="6"/>
      <c r="GWR72" s="6"/>
      <c r="GWS72" s="6"/>
      <c r="GWT72" s="6"/>
      <c r="GWU72" s="6"/>
      <c r="GWV72" s="6"/>
      <c r="GWW72" s="6"/>
      <c r="GWX72" s="6"/>
      <c r="GWY72" s="6"/>
      <c r="GWZ72" s="6"/>
      <c r="GXA72" s="6"/>
      <c r="GXB72" s="6"/>
      <c r="GXC72" s="6"/>
      <c r="GXD72" s="6"/>
      <c r="GXE72" s="6"/>
      <c r="GXF72" s="6"/>
      <c r="GXG72" s="6"/>
      <c r="GXH72" s="6"/>
      <c r="GXI72" s="6"/>
      <c r="GXJ72" s="6"/>
      <c r="GXK72" s="6"/>
      <c r="GXL72" s="6"/>
      <c r="GXM72" s="6"/>
      <c r="GXN72" s="6"/>
      <c r="GXO72" s="6"/>
      <c r="GXP72" s="6"/>
      <c r="GXQ72" s="6"/>
      <c r="GXR72" s="6"/>
      <c r="GXS72" s="6"/>
      <c r="GXT72" s="6"/>
      <c r="GXU72" s="6"/>
      <c r="GXV72" s="6"/>
      <c r="GXW72" s="6"/>
      <c r="GXX72" s="6"/>
      <c r="GXY72" s="6"/>
      <c r="GXZ72" s="6"/>
      <c r="GYA72" s="6"/>
      <c r="GYB72" s="6"/>
      <c r="GYC72" s="6"/>
      <c r="GYD72" s="6"/>
      <c r="GYE72" s="6"/>
      <c r="GYF72" s="6"/>
      <c r="GYG72" s="6"/>
      <c r="GYH72" s="6"/>
      <c r="GYI72" s="6"/>
      <c r="GYJ72" s="6"/>
      <c r="GYK72" s="6"/>
      <c r="GYL72" s="6"/>
      <c r="GYM72" s="6"/>
      <c r="GYN72" s="6"/>
      <c r="GYO72" s="6"/>
      <c r="GYP72" s="6"/>
      <c r="GYQ72" s="6"/>
      <c r="GYR72" s="6"/>
      <c r="GYS72" s="6"/>
      <c r="GYT72" s="6"/>
      <c r="GYU72" s="6"/>
      <c r="GYV72" s="6"/>
      <c r="GYW72" s="6"/>
      <c r="GYX72" s="6"/>
      <c r="GYY72" s="6"/>
      <c r="GYZ72" s="6"/>
      <c r="GZA72" s="6"/>
      <c r="GZB72" s="6"/>
      <c r="GZC72" s="6"/>
      <c r="GZD72" s="6"/>
      <c r="GZE72" s="6"/>
      <c r="GZF72" s="6"/>
      <c r="GZG72" s="6"/>
      <c r="GZH72" s="6"/>
      <c r="GZI72" s="6"/>
      <c r="GZJ72" s="6"/>
      <c r="GZK72" s="6"/>
      <c r="GZL72" s="6"/>
      <c r="GZM72" s="6"/>
      <c r="GZN72" s="6"/>
      <c r="GZO72" s="6"/>
      <c r="GZP72" s="6"/>
      <c r="GZQ72" s="6"/>
      <c r="GZR72" s="6"/>
      <c r="GZS72" s="6"/>
      <c r="GZT72" s="6"/>
      <c r="GZU72" s="6"/>
      <c r="GZV72" s="6"/>
      <c r="GZW72" s="6"/>
      <c r="GZX72" s="6"/>
      <c r="GZY72" s="6"/>
      <c r="GZZ72" s="6"/>
      <c r="HAA72" s="6"/>
      <c r="HAB72" s="6"/>
      <c r="HAC72" s="6"/>
      <c r="HAD72" s="6"/>
      <c r="HAE72" s="6"/>
      <c r="HAF72" s="6"/>
      <c r="HAG72" s="6"/>
      <c r="HAH72" s="6"/>
      <c r="HAI72" s="6"/>
      <c r="HAJ72" s="6"/>
      <c r="HAK72" s="6"/>
      <c r="HAL72" s="6"/>
      <c r="HAM72" s="6"/>
      <c r="HAN72" s="6"/>
      <c r="HAO72" s="6"/>
      <c r="HAP72" s="6"/>
      <c r="HAQ72" s="6"/>
      <c r="HAR72" s="6"/>
      <c r="HAS72" s="6"/>
      <c r="HAT72" s="6"/>
      <c r="HAU72" s="6"/>
      <c r="HAV72" s="6"/>
      <c r="HAW72" s="6"/>
      <c r="HAX72" s="6"/>
      <c r="HAY72" s="6"/>
      <c r="HAZ72" s="6"/>
      <c r="HBA72" s="6"/>
      <c r="HBB72" s="6"/>
      <c r="HBC72" s="6"/>
      <c r="HBD72" s="6"/>
      <c r="HBE72" s="6"/>
      <c r="HBF72" s="6"/>
      <c r="HBG72" s="6"/>
      <c r="HBH72" s="6"/>
      <c r="HBI72" s="6"/>
      <c r="HBJ72" s="6"/>
      <c r="HBK72" s="6"/>
      <c r="HBL72" s="6"/>
      <c r="HBM72" s="6"/>
      <c r="HBN72" s="6"/>
      <c r="HBO72" s="6"/>
      <c r="HBP72" s="6"/>
      <c r="HBQ72" s="6"/>
      <c r="HBR72" s="6"/>
      <c r="HBS72" s="6"/>
      <c r="HBT72" s="6"/>
      <c r="HBU72" s="6"/>
      <c r="HBV72" s="6"/>
      <c r="HBW72" s="6"/>
      <c r="HBX72" s="6"/>
      <c r="HBY72" s="6"/>
      <c r="HBZ72" s="6"/>
      <c r="HCA72" s="6"/>
      <c r="HCB72" s="6"/>
      <c r="HCC72" s="6"/>
      <c r="HCD72" s="6"/>
      <c r="HCE72" s="6"/>
      <c r="HCF72" s="6"/>
      <c r="HCG72" s="6"/>
      <c r="HCH72" s="6"/>
      <c r="HCI72" s="6"/>
      <c r="HCJ72" s="6"/>
      <c r="HCK72" s="6"/>
      <c r="HCL72" s="6"/>
      <c r="HCM72" s="6"/>
      <c r="HCN72" s="6"/>
      <c r="HCO72" s="6"/>
      <c r="HCP72" s="6"/>
      <c r="HCQ72" s="6"/>
      <c r="HCR72" s="6"/>
      <c r="HCS72" s="6"/>
      <c r="HCT72" s="6"/>
      <c r="HCU72" s="6"/>
      <c r="HCV72" s="6"/>
      <c r="HCW72" s="6"/>
      <c r="HCX72" s="6"/>
      <c r="HCY72" s="6"/>
      <c r="HCZ72" s="6"/>
      <c r="HDA72" s="6"/>
      <c r="HDB72" s="6"/>
      <c r="HDC72" s="6"/>
      <c r="HDD72" s="6"/>
      <c r="HDE72" s="6"/>
      <c r="HDF72" s="6"/>
      <c r="HDG72" s="6"/>
      <c r="HDH72" s="6"/>
      <c r="HDI72" s="6"/>
      <c r="HDJ72" s="6"/>
      <c r="HDK72" s="6"/>
      <c r="HDL72" s="6"/>
      <c r="HDM72" s="6"/>
      <c r="HDN72" s="6"/>
      <c r="HDO72" s="6"/>
      <c r="HDP72" s="6"/>
      <c r="HDQ72" s="6"/>
      <c r="HDR72" s="6"/>
      <c r="HDS72" s="6"/>
      <c r="HDT72" s="6"/>
      <c r="HDU72" s="6"/>
      <c r="HDV72" s="6"/>
      <c r="HDW72" s="6"/>
      <c r="HDX72" s="6"/>
      <c r="HDY72" s="6"/>
      <c r="HDZ72" s="6"/>
      <c r="HEA72" s="6"/>
      <c r="HEB72" s="6"/>
      <c r="HEC72" s="6"/>
      <c r="HED72" s="6"/>
      <c r="HEE72" s="6"/>
      <c r="HEF72" s="6"/>
      <c r="HEG72" s="6"/>
      <c r="HEH72" s="6"/>
      <c r="HEI72" s="6"/>
      <c r="HEJ72" s="6"/>
      <c r="HEK72" s="6"/>
      <c r="HEL72" s="6"/>
      <c r="HEM72" s="6"/>
      <c r="HEN72" s="6"/>
      <c r="HEO72" s="6"/>
      <c r="HEP72" s="6"/>
      <c r="HEQ72" s="6"/>
      <c r="HER72" s="6"/>
      <c r="HES72" s="6"/>
      <c r="HET72" s="6"/>
      <c r="HEU72" s="6"/>
      <c r="HEV72" s="6"/>
      <c r="HEW72" s="6"/>
      <c r="HEX72" s="6"/>
      <c r="HEY72" s="6"/>
      <c r="HEZ72" s="6"/>
      <c r="HFA72" s="6"/>
      <c r="HFB72" s="6"/>
      <c r="HFC72" s="6"/>
      <c r="HFD72" s="6"/>
      <c r="HFE72" s="6"/>
      <c r="HFF72" s="6"/>
      <c r="HFG72" s="6"/>
      <c r="HFH72" s="6"/>
      <c r="HFI72" s="6"/>
      <c r="HFJ72" s="6"/>
      <c r="HFK72" s="6"/>
      <c r="HFL72" s="6"/>
      <c r="HFM72" s="6"/>
      <c r="HFN72" s="6"/>
      <c r="HFO72" s="6"/>
      <c r="HFP72" s="6"/>
      <c r="HFQ72" s="6"/>
      <c r="HFR72" s="6"/>
      <c r="HFS72" s="6"/>
      <c r="HFT72" s="6"/>
      <c r="HFU72" s="6"/>
      <c r="HFV72" s="6"/>
      <c r="HFW72" s="6"/>
      <c r="HFX72" s="6"/>
      <c r="HFY72" s="6"/>
      <c r="HFZ72" s="6"/>
      <c r="HGA72" s="6"/>
      <c r="HGB72" s="6"/>
      <c r="HGC72" s="6"/>
      <c r="HGD72" s="6"/>
      <c r="HGE72" s="6"/>
      <c r="HGF72" s="6"/>
      <c r="HGG72" s="6"/>
      <c r="HGH72" s="6"/>
      <c r="HGI72" s="6"/>
      <c r="HGJ72" s="6"/>
      <c r="HGK72" s="6"/>
      <c r="HGL72" s="6"/>
      <c r="HGM72" s="6"/>
      <c r="HGN72" s="6"/>
      <c r="HGO72" s="6"/>
      <c r="HGP72" s="6"/>
      <c r="HGQ72" s="6"/>
      <c r="HGR72" s="6"/>
      <c r="HGS72" s="6"/>
      <c r="HGT72" s="6"/>
      <c r="HGU72" s="6"/>
      <c r="HGV72" s="6"/>
      <c r="HGW72" s="6"/>
      <c r="HGX72" s="6"/>
      <c r="HGY72" s="6"/>
      <c r="HGZ72" s="6"/>
      <c r="HHA72" s="6"/>
      <c r="HHB72" s="6"/>
      <c r="HHC72" s="6"/>
      <c r="HHD72" s="6"/>
      <c r="HHE72" s="6"/>
      <c r="HHF72" s="6"/>
      <c r="HHG72" s="6"/>
      <c r="HHH72" s="6"/>
      <c r="HHI72" s="6"/>
      <c r="HHJ72" s="6"/>
      <c r="HHK72" s="6"/>
      <c r="HHL72" s="6"/>
      <c r="HHM72" s="6"/>
      <c r="HHN72" s="6"/>
      <c r="HHO72" s="6"/>
      <c r="HHP72" s="6"/>
      <c r="HHQ72" s="6"/>
      <c r="HHR72" s="6"/>
      <c r="HHS72" s="6"/>
      <c r="HHT72" s="6"/>
      <c r="HHU72" s="6"/>
      <c r="HHV72" s="6"/>
      <c r="HHW72" s="6"/>
      <c r="HHX72" s="6"/>
      <c r="HHY72" s="6"/>
      <c r="HHZ72" s="6"/>
      <c r="HIA72" s="6"/>
      <c r="HIB72" s="6"/>
      <c r="HIC72" s="6"/>
      <c r="HID72" s="6"/>
      <c r="HIE72" s="6"/>
      <c r="HIF72" s="6"/>
      <c r="HIG72" s="6"/>
      <c r="HIH72" s="6"/>
      <c r="HII72" s="6"/>
      <c r="HIJ72" s="6"/>
      <c r="HIK72" s="6"/>
      <c r="HIL72" s="6"/>
      <c r="HIM72" s="6"/>
      <c r="HIN72" s="6"/>
      <c r="HIO72" s="6"/>
      <c r="HIP72" s="6"/>
      <c r="HIQ72" s="6"/>
      <c r="HIR72" s="6"/>
      <c r="HIS72" s="6"/>
      <c r="HIT72" s="6"/>
      <c r="HIU72" s="6"/>
      <c r="HIV72" s="6"/>
      <c r="HIW72" s="6"/>
      <c r="HIX72" s="6"/>
      <c r="HIY72" s="6"/>
      <c r="HIZ72" s="6"/>
      <c r="HJA72" s="6"/>
      <c r="HJB72" s="6"/>
      <c r="HJC72" s="6"/>
      <c r="HJD72" s="6"/>
      <c r="HJE72" s="6"/>
      <c r="HJF72" s="6"/>
      <c r="HJG72" s="6"/>
      <c r="HJH72" s="6"/>
      <c r="HJI72" s="6"/>
      <c r="HJJ72" s="6"/>
      <c r="HJK72" s="6"/>
      <c r="HJL72" s="6"/>
      <c r="HJM72" s="6"/>
      <c r="HJN72" s="6"/>
      <c r="HJO72" s="6"/>
      <c r="HJP72" s="6"/>
      <c r="HJQ72" s="6"/>
      <c r="HJR72" s="6"/>
      <c r="HJS72" s="6"/>
      <c r="HJT72" s="6"/>
      <c r="HJU72" s="6"/>
      <c r="HJV72" s="6"/>
      <c r="HJW72" s="6"/>
      <c r="HJX72" s="6"/>
      <c r="HJY72" s="6"/>
      <c r="HJZ72" s="6"/>
      <c r="HKA72" s="6"/>
      <c r="HKB72" s="6"/>
      <c r="HKC72" s="6"/>
      <c r="HKD72" s="6"/>
      <c r="HKE72" s="6"/>
      <c r="HKF72" s="6"/>
      <c r="HKG72" s="6"/>
      <c r="HKH72" s="6"/>
      <c r="HKI72" s="6"/>
      <c r="HKJ72" s="6"/>
      <c r="HKK72" s="6"/>
      <c r="HKL72" s="6"/>
      <c r="HKM72" s="6"/>
      <c r="HKN72" s="6"/>
      <c r="HKO72" s="6"/>
      <c r="HKP72" s="6"/>
      <c r="HKQ72" s="6"/>
      <c r="HKR72" s="6"/>
      <c r="HKS72" s="6"/>
      <c r="HKT72" s="6"/>
      <c r="HKU72" s="6"/>
      <c r="HKV72" s="6"/>
      <c r="HKW72" s="6"/>
      <c r="HKX72" s="6"/>
      <c r="HKY72" s="6"/>
      <c r="HKZ72" s="6"/>
      <c r="HLA72" s="6"/>
      <c r="HLB72" s="6"/>
      <c r="HLC72" s="6"/>
      <c r="HLD72" s="6"/>
      <c r="HLE72" s="6"/>
      <c r="HLF72" s="6"/>
      <c r="HLG72" s="6"/>
      <c r="HLH72" s="6"/>
      <c r="HLI72" s="6"/>
      <c r="HLJ72" s="6"/>
      <c r="HLK72" s="6"/>
      <c r="HLL72" s="6"/>
      <c r="HLM72" s="6"/>
      <c r="HLN72" s="6"/>
      <c r="HLO72" s="6"/>
      <c r="HLP72" s="6"/>
      <c r="HLQ72" s="6"/>
      <c r="HLR72" s="6"/>
      <c r="HLS72" s="6"/>
      <c r="HLT72" s="6"/>
      <c r="HLU72" s="6"/>
      <c r="HLV72" s="6"/>
      <c r="HLW72" s="6"/>
      <c r="HLX72" s="6"/>
      <c r="HLY72" s="6"/>
      <c r="HLZ72" s="6"/>
      <c r="HMA72" s="6"/>
      <c r="HMB72" s="6"/>
      <c r="HMC72" s="6"/>
      <c r="HMD72" s="6"/>
      <c r="HME72" s="6"/>
      <c r="HMF72" s="6"/>
      <c r="HMG72" s="6"/>
      <c r="HMH72" s="6"/>
      <c r="HMI72" s="6"/>
      <c r="HMJ72" s="6"/>
      <c r="HMK72" s="6"/>
      <c r="HML72" s="6"/>
      <c r="HMM72" s="6"/>
      <c r="HMN72" s="6"/>
      <c r="HMO72" s="6"/>
      <c r="HMP72" s="6"/>
      <c r="HMQ72" s="6"/>
      <c r="HMR72" s="6"/>
      <c r="HMS72" s="6"/>
      <c r="HMT72" s="6"/>
      <c r="HMU72" s="6"/>
      <c r="HMV72" s="6"/>
      <c r="HMW72" s="6"/>
      <c r="HMX72" s="6"/>
      <c r="HMY72" s="6"/>
      <c r="HMZ72" s="6"/>
      <c r="HNA72" s="6"/>
      <c r="HNB72" s="6"/>
      <c r="HNC72" s="6"/>
      <c r="HND72" s="6"/>
      <c r="HNE72" s="6"/>
      <c r="HNF72" s="6"/>
      <c r="HNG72" s="6"/>
      <c r="HNH72" s="6"/>
      <c r="HNI72" s="6"/>
      <c r="HNJ72" s="6"/>
      <c r="HNK72" s="6"/>
      <c r="HNL72" s="6"/>
      <c r="HNM72" s="6"/>
      <c r="HNN72" s="6"/>
      <c r="HNO72" s="6"/>
      <c r="HNP72" s="6"/>
      <c r="HNQ72" s="6"/>
      <c r="HNR72" s="6"/>
      <c r="HNS72" s="6"/>
      <c r="HNT72" s="6"/>
      <c r="HNU72" s="6"/>
      <c r="HNV72" s="6"/>
      <c r="HNW72" s="6"/>
      <c r="HNX72" s="6"/>
      <c r="HNY72" s="6"/>
      <c r="HNZ72" s="6"/>
      <c r="HOA72" s="6"/>
      <c r="HOB72" s="6"/>
      <c r="HOC72" s="6"/>
      <c r="HOD72" s="6"/>
      <c r="HOE72" s="6"/>
      <c r="HOF72" s="6"/>
      <c r="HOG72" s="6"/>
      <c r="HOH72" s="6"/>
      <c r="HOI72" s="6"/>
      <c r="HOJ72" s="6"/>
      <c r="HOK72" s="6"/>
      <c r="HOL72" s="6"/>
      <c r="HOM72" s="6"/>
      <c r="HON72" s="6"/>
      <c r="HOO72" s="6"/>
      <c r="HOP72" s="6"/>
      <c r="HOQ72" s="6"/>
      <c r="HOR72" s="6"/>
      <c r="HOS72" s="6"/>
      <c r="HOT72" s="6"/>
      <c r="HOU72" s="6"/>
      <c r="HOV72" s="6"/>
      <c r="HOW72" s="6"/>
      <c r="HOX72" s="6"/>
      <c r="HOY72" s="6"/>
      <c r="HOZ72" s="6"/>
      <c r="HPA72" s="6"/>
      <c r="HPB72" s="6"/>
      <c r="HPC72" s="6"/>
      <c r="HPD72" s="6"/>
      <c r="HPE72" s="6"/>
      <c r="HPF72" s="6"/>
      <c r="HPG72" s="6"/>
      <c r="HPH72" s="6"/>
      <c r="HPI72" s="6"/>
      <c r="HPJ72" s="6"/>
      <c r="HPK72" s="6"/>
      <c r="HPL72" s="6"/>
      <c r="HPM72" s="6"/>
      <c r="HPN72" s="6"/>
      <c r="HPO72" s="6"/>
      <c r="HPP72" s="6"/>
      <c r="HPQ72" s="6"/>
      <c r="HPR72" s="6"/>
      <c r="HPS72" s="6"/>
      <c r="HPT72" s="6"/>
      <c r="HPU72" s="6"/>
      <c r="HPV72" s="6"/>
      <c r="HPW72" s="6"/>
      <c r="HPX72" s="6"/>
      <c r="HPY72" s="6"/>
      <c r="HPZ72" s="6"/>
      <c r="HQA72" s="6"/>
      <c r="HQB72" s="6"/>
      <c r="HQC72" s="6"/>
      <c r="HQD72" s="6"/>
      <c r="HQE72" s="6"/>
      <c r="HQF72" s="6"/>
      <c r="HQG72" s="6"/>
      <c r="HQH72" s="6"/>
      <c r="HQI72" s="6"/>
      <c r="HQJ72" s="6"/>
      <c r="HQK72" s="6"/>
      <c r="HQL72" s="6"/>
      <c r="HQM72" s="6"/>
      <c r="HQN72" s="6"/>
      <c r="HQO72" s="6"/>
      <c r="HQP72" s="6"/>
      <c r="HQQ72" s="6"/>
      <c r="HQR72" s="6"/>
      <c r="HQS72" s="6"/>
      <c r="HQT72" s="6"/>
      <c r="HQU72" s="6"/>
      <c r="HQV72" s="6"/>
      <c r="HQW72" s="6"/>
      <c r="HQX72" s="6"/>
      <c r="HQY72" s="6"/>
      <c r="HQZ72" s="6"/>
      <c r="HRA72" s="6"/>
      <c r="HRB72" s="6"/>
      <c r="HRC72" s="6"/>
      <c r="HRD72" s="6"/>
      <c r="HRE72" s="6"/>
      <c r="HRF72" s="6"/>
      <c r="HRG72" s="6"/>
      <c r="HRH72" s="6"/>
      <c r="HRI72" s="6"/>
      <c r="HRJ72" s="6"/>
      <c r="HRK72" s="6"/>
      <c r="HRL72" s="6"/>
      <c r="HRM72" s="6"/>
      <c r="HRN72" s="6"/>
      <c r="HRO72" s="6"/>
      <c r="HRP72" s="6"/>
      <c r="HRQ72" s="6"/>
      <c r="HRR72" s="6"/>
      <c r="HRS72" s="6"/>
      <c r="HRT72" s="6"/>
      <c r="HRU72" s="6"/>
      <c r="HRV72" s="6"/>
      <c r="HRW72" s="6"/>
      <c r="HRX72" s="6"/>
      <c r="HRY72" s="6"/>
      <c r="HRZ72" s="6"/>
      <c r="HSA72" s="6"/>
      <c r="HSB72" s="6"/>
      <c r="HSC72" s="6"/>
      <c r="HSD72" s="6"/>
      <c r="HSE72" s="6"/>
      <c r="HSF72" s="6"/>
      <c r="HSG72" s="6"/>
      <c r="HSH72" s="6"/>
      <c r="HSI72" s="6"/>
      <c r="HSJ72" s="6"/>
      <c r="HSK72" s="6"/>
      <c r="HSL72" s="6"/>
      <c r="HSM72" s="6"/>
      <c r="HSN72" s="6"/>
      <c r="HSO72" s="6"/>
      <c r="HSP72" s="6"/>
      <c r="HSQ72" s="6"/>
      <c r="HSR72" s="6"/>
      <c r="HSS72" s="6"/>
      <c r="HST72" s="6"/>
      <c r="HSU72" s="6"/>
      <c r="HSV72" s="6"/>
      <c r="HSW72" s="6"/>
      <c r="HSX72" s="6"/>
      <c r="HSY72" s="6"/>
      <c r="HSZ72" s="6"/>
      <c r="HTA72" s="6"/>
      <c r="HTB72" s="6"/>
      <c r="HTC72" s="6"/>
      <c r="HTD72" s="6"/>
      <c r="HTE72" s="6"/>
      <c r="HTF72" s="6"/>
      <c r="HTG72" s="6"/>
      <c r="HTH72" s="6"/>
      <c r="HTI72" s="6"/>
      <c r="HTJ72" s="6"/>
      <c r="HTK72" s="6"/>
      <c r="HTL72" s="6"/>
      <c r="HTM72" s="6"/>
      <c r="HTN72" s="6"/>
      <c r="HTO72" s="6"/>
      <c r="HTP72" s="6"/>
      <c r="HTQ72" s="6"/>
      <c r="HTR72" s="6"/>
      <c r="HTS72" s="6"/>
      <c r="HTT72" s="6"/>
      <c r="HTU72" s="6"/>
      <c r="HTV72" s="6"/>
      <c r="HTW72" s="6"/>
      <c r="HTX72" s="6"/>
      <c r="HTY72" s="6"/>
      <c r="HTZ72" s="6"/>
      <c r="HUA72" s="6"/>
      <c r="HUB72" s="6"/>
      <c r="HUC72" s="6"/>
      <c r="HUD72" s="6"/>
      <c r="HUE72" s="6"/>
      <c r="HUF72" s="6"/>
      <c r="HUG72" s="6"/>
      <c r="HUH72" s="6"/>
      <c r="HUI72" s="6"/>
      <c r="HUJ72" s="6"/>
      <c r="HUK72" s="6"/>
      <c r="HUL72" s="6"/>
      <c r="HUM72" s="6"/>
      <c r="HUN72" s="6"/>
      <c r="HUO72" s="6"/>
      <c r="HUP72" s="6"/>
      <c r="HUQ72" s="6"/>
      <c r="HUR72" s="6"/>
      <c r="HUS72" s="6"/>
      <c r="HUT72" s="6"/>
      <c r="HUU72" s="6"/>
      <c r="HUV72" s="6"/>
      <c r="HUW72" s="6"/>
      <c r="HUX72" s="6"/>
      <c r="HUY72" s="6"/>
      <c r="HUZ72" s="6"/>
      <c r="HVA72" s="6"/>
      <c r="HVB72" s="6"/>
      <c r="HVC72" s="6"/>
      <c r="HVD72" s="6"/>
      <c r="HVE72" s="6"/>
      <c r="HVF72" s="6"/>
      <c r="HVG72" s="6"/>
      <c r="HVH72" s="6"/>
      <c r="HVI72" s="6"/>
      <c r="HVJ72" s="6"/>
      <c r="HVK72" s="6"/>
      <c r="HVL72" s="6"/>
      <c r="HVM72" s="6"/>
      <c r="HVN72" s="6"/>
      <c r="HVO72" s="6"/>
      <c r="HVP72" s="6"/>
      <c r="HVQ72" s="6"/>
      <c r="HVR72" s="6"/>
      <c r="HVS72" s="6"/>
      <c r="HVT72" s="6"/>
      <c r="HVU72" s="6"/>
      <c r="HVV72" s="6"/>
      <c r="HVW72" s="6"/>
      <c r="HVX72" s="6"/>
      <c r="HVY72" s="6"/>
      <c r="HVZ72" s="6"/>
      <c r="HWA72" s="6"/>
      <c r="HWB72" s="6"/>
      <c r="HWC72" s="6"/>
      <c r="HWD72" s="6"/>
      <c r="HWE72" s="6"/>
      <c r="HWF72" s="6"/>
      <c r="HWG72" s="6"/>
      <c r="HWH72" s="6"/>
      <c r="HWI72" s="6"/>
      <c r="HWJ72" s="6"/>
      <c r="HWK72" s="6"/>
      <c r="HWL72" s="6"/>
      <c r="HWM72" s="6"/>
      <c r="HWN72" s="6"/>
      <c r="HWO72" s="6"/>
      <c r="HWP72" s="6"/>
      <c r="HWQ72" s="6"/>
      <c r="HWR72" s="6"/>
      <c r="HWS72" s="6"/>
      <c r="HWT72" s="6"/>
      <c r="HWU72" s="6"/>
      <c r="HWV72" s="6"/>
      <c r="HWW72" s="6"/>
      <c r="HWX72" s="6"/>
      <c r="HWY72" s="6"/>
      <c r="HWZ72" s="6"/>
      <c r="HXA72" s="6"/>
      <c r="HXB72" s="6"/>
      <c r="HXC72" s="6"/>
      <c r="HXD72" s="6"/>
      <c r="HXE72" s="6"/>
      <c r="HXF72" s="6"/>
      <c r="HXG72" s="6"/>
      <c r="HXH72" s="6"/>
      <c r="HXI72" s="6"/>
      <c r="HXJ72" s="6"/>
      <c r="HXK72" s="6"/>
      <c r="HXL72" s="6"/>
      <c r="HXM72" s="6"/>
      <c r="HXN72" s="6"/>
      <c r="HXO72" s="6"/>
      <c r="HXP72" s="6"/>
      <c r="HXQ72" s="6"/>
      <c r="HXR72" s="6"/>
      <c r="HXS72" s="6"/>
      <c r="HXT72" s="6"/>
      <c r="HXU72" s="6"/>
      <c r="HXV72" s="6"/>
      <c r="HXW72" s="6"/>
      <c r="HXX72" s="6"/>
      <c r="HXY72" s="6"/>
      <c r="HXZ72" s="6"/>
      <c r="HYA72" s="6"/>
      <c r="HYB72" s="6"/>
      <c r="HYC72" s="6"/>
      <c r="HYD72" s="6"/>
      <c r="HYE72" s="6"/>
      <c r="HYF72" s="6"/>
      <c r="HYG72" s="6"/>
      <c r="HYH72" s="6"/>
      <c r="HYI72" s="6"/>
      <c r="HYJ72" s="6"/>
      <c r="HYK72" s="6"/>
      <c r="HYL72" s="6"/>
      <c r="HYM72" s="6"/>
      <c r="HYN72" s="6"/>
      <c r="HYO72" s="6"/>
      <c r="HYP72" s="6"/>
      <c r="HYQ72" s="6"/>
      <c r="HYR72" s="6"/>
      <c r="HYS72" s="6"/>
      <c r="HYT72" s="6"/>
      <c r="HYU72" s="6"/>
      <c r="HYV72" s="6"/>
      <c r="HYW72" s="6"/>
      <c r="HYX72" s="6"/>
      <c r="HYY72" s="6"/>
      <c r="HYZ72" s="6"/>
      <c r="HZA72" s="6"/>
      <c r="HZB72" s="6"/>
      <c r="HZC72" s="6"/>
      <c r="HZD72" s="6"/>
      <c r="HZE72" s="6"/>
      <c r="HZF72" s="6"/>
      <c r="HZG72" s="6"/>
      <c r="HZH72" s="6"/>
      <c r="HZI72" s="6"/>
      <c r="HZJ72" s="6"/>
      <c r="HZK72" s="6"/>
      <c r="HZL72" s="6"/>
      <c r="HZM72" s="6"/>
      <c r="HZN72" s="6"/>
      <c r="HZO72" s="6"/>
      <c r="HZP72" s="6"/>
      <c r="HZQ72" s="6"/>
      <c r="HZR72" s="6"/>
      <c r="HZS72" s="6"/>
      <c r="HZT72" s="6"/>
      <c r="HZU72" s="6"/>
      <c r="HZV72" s="6"/>
      <c r="HZW72" s="6"/>
      <c r="HZX72" s="6"/>
      <c r="HZY72" s="6"/>
      <c r="HZZ72" s="6"/>
      <c r="IAA72" s="6"/>
      <c r="IAB72" s="6"/>
      <c r="IAC72" s="6"/>
      <c r="IAD72" s="6"/>
      <c r="IAE72" s="6"/>
      <c r="IAF72" s="6"/>
      <c r="IAG72" s="6"/>
      <c r="IAH72" s="6"/>
      <c r="IAI72" s="6"/>
      <c r="IAJ72" s="6"/>
      <c r="IAK72" s="6"/>
      <c r="IAL72" s="6"/>
      <c r="IAM72" s="6"/>
      <c r="IAN72" s="6"/>
      <c r="IAO72" s="6"/>
      <c r="IAP72" s="6"/>
      <c r="IAQ72" s="6"/>
      <c r="IAR72" s="6"/>
      <c r="IAS72" s="6"/>
      <c r="IAT72" s="6"/>
      <c r="IAU72" s="6"/>
      <c r="IAV72" s="6"/>
      <c r="IAW72" s="6"/>
      <c r="IAX72" s="6"/>
      <c r="IAY72" s="6"/>
      <c r="IAZ72" s="6"/>
      <c r="IBA72" s="6"/>
      <c r="IBB72" s="6"/>
      <c r="IBC72" s="6"/>
      <c r="IBD72" s="6"/>
      <c r="IBE72" s="6"/>
      <c r="IBF72" s="6"/>
      <c r="IBG72" s="6"/>
      <c r="IBH72" s="6"/>
      <c r="IBI72" s="6"/>
      <c r="IBJ72" s="6"/>
      <c r="IBK72" s="6"/>
      <c r="IBL72" s="6"/>
      <c r="IBM72" s="6"/>
      <c r="IBN72" s="6"/>
      <c r="IBO72" s="6"/>
      <c r="IBP72" s="6"/>
      <c r="IBQ72" s="6"/>
      <c r="IBR72" s="6"/>
      <c r="IBS72" s="6"/>
      <c r="IBT72" s="6"/>
      <c r="IBU72" s="6"/>
      <c r="IBV72" s="6"/>
      <c r="IBW72" s="6"/>
      <c r="IBX72" s="6"/>
      <c r="IBY72" s="6"/>
      <c r="IBZ72" s="6"/>
      <c r="ICA72" s="6"/>
      <c r="ICB72" s="6"/>
      <c r="ICC72" s="6"/>
      <c r="ICD72" s="6"/>
      <c r="ICE72" s="6"/>
      <c r="ICF72" s="6"/>
      <c r="ICG72" s="6"/>
      <c r="ICH72" s="6"/>
      <c r="ICI72" s="6"/>
      <c r="ICJ72" s="6"/>
      <c r="ICK72" s="6"/>
      <c r="ICL72" s="6"/>
      <c r="ICM72" s="6"/>
      <c r="ICN72" s="6"/>
      <c r="ICO72" s="6"/>
      <c r="ICP72" s="6"/>
      <c r="ICQ72" s="6"/>
      <c r="ICR72" s="6"/>
      <c r="ICS72" s="6"/>
      <c r="ICT72" s="6"/>
      <c r="ICU72" s="6"/>
      <c r="ICV72" s="6"/>
      <c r="ICW72" s="6"/>
      <c r="ICX72" s="6"/>
      <c r="ICY72" s="6"/>
      <c r="ICZ72" s="6"/>
      <c r="IDA72" s="6"/>
      <c r="IDB72" s="6"/>
      <c r="IDC72" s="6"/>
      <c r="IDD72" s="6"/>
      <c r="IDE72" s="6"/>
      <c r="IDF72" s="6"/>
      <c r="IDG72" s="6"/>
      <c r="IDH72" s="6"/>
      <c r="IDI72" s="6"/>
      <c r="IDJ72" s="6"/>
      <c r="IDK72" s="6"/>
      <c r="IDL72" s="6"/>
      <c r="IDM72" s="6"/>
      <c r="IDN72" s="6"/>
      <c r="IDO72" s="6"/>
      <c r="IDP72" s="6"/>
      <c r="IDQ72" s="6"/>
      <c r="IDR72" s="6"/>
      <c r="IDS72" s="6"/>
      <c r="IDT72" s="6"/>
      <c r="IDU72" s="6"/>
      <c r="IDV72" s="6"/>
      <c r="IDW72" s="6"/>
      <c r="IDX72" s="6"/>
      <c r="IDY72" s="6"/>
      <c r="IDZ72" s="6"/>
      <c r="IEA72" s="6"/>
      <c r="IEB72" s="6"/>
      <c r="IEC72" s="6"/>
      <c r="IED72" s="6"/>
      <c r="IEE72" s="6"/>
      <c r="IEF72" s="6"/>
      <c r="IEG72" s="6"/>
      <c r="IEH72" s="6"/>
      <c r="IEI72" s="6"/>
      <c r="IEJ72" s="6"/>
      <c r="IEK72" s="6"/>
      <c r="IEL72" s="6"/>
      <c r="IEM72" s="6"/>
      <c r="IEN72" s="6"/>
      <c r="IEO72" s="6"/>
      <c r="IEP72" s="6"/>
      <c r="IEQ72" s="6"/>
      <c r="IER72" s="6"/>
      <c r="IES72" s="6"/>
      <c r="IET72" s="6"/>
      <c r="IEU72" s="6"/>
      <c r="IEV72" s="6"/>
      <c r="IEW72" s="6"/>
      <c r="IEX72" s="6"/>
      <c r="IEY72" s="6"/>
      <c r="IEZ72" s="6"/>
      <c r="IFA72" s="6"/>
      <c r="IFB72" s="6"/>
      <c r="IFC72" s="6"/>
      <c r="IFD72" s="6"/>
      <c r="IFE72" s="6"/>
      <c r="IFF72" s="6"/>
      <c r="IFG72" s="6"/>
      <c r="IFH72" s="6"/>
      <c r="IFI72" s="6"/>
      <c r="IFJ72" s="6"/>
      <c r="IFK72" s="6"/>
      <c r="IFL72" s="6"/>
      <c r="IFM72" s="6"/>
      <c r="IFN72" s="6"/>
      <c r="IFO72" s="6"/>
      <c r="IFP72" s="6"/>
      <c r="IFQ72" s="6"/>
      <c r="IFR72" s="6"/>
      <c r="IFS72" s="6"/>
      <c r="IFT72" s="6"/>
      <c r="IFU72" s="6"/>
      <c r="IFV72" s="6"/>
      <c r="IFW72" s="6"/>
      <c r="IFX72" s="6"/>
      <c r="IFY72" s="6"/>
      <c r="IFZ72" s="6"/>
      <c r="IGA72" s="6"/>
      <c r="IGB72" s="6"/>
      <c r="IGC72" s="6"/>
      <c r="IGD72" s="6"/>
      <c r="IGE72" s="6"/>
      <c r="IGF72" s="6"/>
      <c r="IGG72" s="6"/>
      <c r="IGH72" s="6"/>
      <c r="IGI72" s="6"/>
      <c r="IGJ72" s="6"/>
      <c r="IGK72" s="6"/>
      <c r="IGL72" s="6"/>
      <c r="IGM72" s="6"/>
      <c r="IGN72" s="6"/>
      <c r="IGO72" s="6"/>
      <c r="IGP72" s="6"/>
      <c r="IGQ72" s="6"/>
      <c r="IGR72" s="6"/>
      <c r="IGS72" s="6"/>
      <c r="IGT72" s="6"/>
      <c r="IGU72" s="6"/>
      <c r="IGV72" s="6"/>
      <c r="IGW72" s="6"/>
      <c r="IGX72" s="6"/>
      <c r="IGY72" s="6"/>
      <c r="IGZ72" s="6"/>
      <c r="IHA72" s="6"/>
      <c r="IHB72" s="6"/>
      <c r="IHC72" s="6"/>
      <c r="IHD72" s="6"/>
      <c r="IHE72" s="6"/>
      <c r="IHF72" s="6"/>
      <c r="IHG72" s="6"/>
      <c r="IHH72" s="6"/>
      <c r="IHI72" s="6"/>
      <c r="IHJ72" s="6"/>
      <c r="IHK72" s="6"/>
      <c r="IHL72" s="6"/>
      <c r="IHM72" s="6"/>
      <c r="IHN72" s="6"/>
      <c r="IHO72" s="6"/>
      <c r="IHP72" s="6"/>
      <c r="IHQ72" s="6"/>
      <c r="IHR72" s="6"/>
      <c r="IHS72" s="6"/>
      <c r="IHT72" s="6"/>
      <c r="IHU72" s="6"/>
      <c r="IHV72" s="6"/>
      <c r="IHW72" s="6"/>
      <c r="IHX72" s="6"/>
      <c r="IHY72" s="6"/>
      <c r="IHZ72" s="6"/>
      <c r="IIA72" s="6"/>
      <c r="IIB72" s="6"/>
      <c r="IIC72" s="6"/>
      <c r="IID72" s="6"/>
      <c r="IIE72" s="6"/>
      <c r="IIF72" s="6"/>
      <c r="IIG72" s="6"/>
      <c r="IIH72" s="6"/>
      <c r="III72" s="6"/>
      <c r="IIJ72" s="6"/>
      <c r="IIK72" s="6"/>
      <c r="IIL72" s="6"/>
      <c r="IIM72" s="6"/>
      <c r="IIN72" s="6"/>
      <c r="IIO72" s="6"/>
      <c r="IIP72" s="6"/>
      <c r="IIQ72" s="6"/>
      <c r="IIR72" s="6"/>
      <c r="IIS72" s="6"/>
      <c r="IIT72" s="6"/>
      <c r="IIU72" s="6"/>
      <c r="IIV72" s="6"/>
      <c r="IIW72" s="6"/>
      <c r="IIX72" s="6"/>
      <c r="IIY72" s="6"/>
      <c r="IIZ72" s="6"/>
      <c r="IJA72" s="6"/>
      <c r="IJB72" s="6"/>
      <c r="IJC72" s="6"/>
      <c r="IJD72" s="6"/>
      <c r="IJE72" s="6"/>
      <c r="IJF72" s="6"/>
      <c r="IJG72" s="6"/>
      <c r="IJH72" s="6"/>
      <c r="IJI72" s="6"/>
      <c r="IJJ72" s="6"/>
      <c r="IJK72" s="6"/>
      <c r="IJL72" s="6"/>
      <c r="IJM72" s="6"/>
      <c r="IJN72" s="6"/>
      <c r="IJO72" s="6"/>
      <c r="IJP72" s="6"/>
      <c r="IJQ72" s="6"/>
      <c r="IJR72" s="6"/>
      <c r="IJS72" s="6"/>
      <c r="IJT72" s="6"/>
      <c r="IJU72" s="6"/>
      <c r="IJV72" s="6"/>
      <c r="IJW72" s="6"/>
      <c r="IJX72" s="6"/>
      <c r="IJY72" s="6"/>
      <c r="IJZ72" s="6"/>
      <c r="IKA72" s="6"/>
      <c r="IKB72" s="6"/>
      <c r="IKC72" s="6"/>
      <c r="IKD72" s="6"/>
      <c r="IKE72" s="6"/>
      <c r="IKF72" s="6"/>
      <c r="IKG72" s="6"/>
      <c r="IKH72" s="6"/>
      <c r="IKI72" s="6"/>
      <c r="IKJ72" s="6"/>
      <c r="IKK72" s="6"/>
      <c r="IKL72" s="6"/>
      <c r="IKM72" s="6"/>
      <c r="IKN72" s="6"/>
      <c r="IKO72" s="6"/>
      <c r="IKP72" s="6"/>
      <c r="IKQ72" s="6"/>
      <c r="IKR72" s="6"/>
      <c r="IKS72" s="6"/>
      <c r="IKT72" s="6"/>
      <c r="IKU72" s="6"/>
      <c r="IKV72" s="6"/>
      <c r="IKW72" s="6"/>
      <c r="IKX72" s="6"/>
      <c r="IKY72" s="6"/>
      <c r="IKZ72" s="6"/>
      <c r="ILA72" s="6"/>
      <c r="ILB72" s="6"/>
      <c r="ILC72" s="6"/>
      <c r="ILD72" s="6"/>
      <c r="ILE72" s="6"/>
      <c r="ILF72" s="6"/>
      <c r="ILG72" s="6"/>
      <c r="ILH72" s="6"/>
      <c r="ILI72" s="6"/>
      <c r="ILJ72" s="6"/>
      <c r="ILK72" s="6"/>
      <c r="ILL72" s="6"/>
      <c r="ILM72" s="6"/>
      <c r="ILN72" s="6"/>
      <c r="ILO72" s="6"/>
      <c r="ILP72" s="6"/>
      <c r="ILQ72" s="6"/>
      <c r="ILR72" s="6"/>
      <c r="ILS72" s="6"/>
      <c r="ILT72" s="6"/>
      <c r="ILU72" s="6"/>
      <c r="ILV72" s="6"/>
      <c r="ILW72" s="6"/>
      <c r="ILX72" s="6"/>
      <c r="ILY72" s="6"/>
      <c r="ILZ72" s="6"/>
      <c r="IMA72" s="6"/>
      <c r="IMB72" s="6"/>
      <c r="IMC72" s="6"/>
      <c r="IMD72" s="6"/>
      <c r="IME72" s="6"/>
      <c r="IMF72" s="6"/>
      <c r="IMG72" s="6"/>
      <c r="IMH72" s="6"/>
      <c r="IMI72" s="6"/>
      <c r="IMJ72" s="6"/>
      <c r="IMK72" s="6"/>
      <c r="IML72" s="6"/>
      <c r="IMM72" s="6"/>
      <c r="IMN72" s="6"/>
      <c r="IMO72" s="6"/>
      <c r="IMP72" s="6"/>
      <c r="IMQ72" s="6"/>
      <c r="IMR72" s="6"/>
      <c r="IMS72" s="6"/>
      <c r="IMT72" s="6"/>
      <c r="IMU72" s="6"/>
      <c r="IMV72" s="6"/>
      <c r="IMW72" s="6"/>
      <c r="IMX72" s="6"/>
      <c r="IMY72" s="6"/>
      <c r="IMZ72" s="6"/>
      <c r="INA72" s="6"/>
      <c r="INB72" s="6"/>
      <c r="INC72" s="6"/>
      <c r="IND72" s="6"/>
      <c r="INE72" s="6"/>
      <c r="INF72" s="6"/>
      <c r="ING72" s="6"/>
      <c r="INH72" s="6"/>
      <c r="INI72" s="6"/>
      <c r="INJ72" s="6"/>
      <c r="INK72" s="6"/>
      <c r="INL72" s="6"/>
      <c r="INM72" s="6"/>
      <c r="INN72" s="6"/>
      <c r="INO72" s="6"/>
      <c r="INP72" s="6"/>
      <c r="INQ72" s="6"/>
      <c r="INR72" s="6"/>
      <c r="INS72" s="6"/>
      <c r="INT72" s="6"/>
      <c r="INU72" s="6"/>
      <c r="INV72" s="6"/>
      <c r="INW72" s="6"/>
      <c r="INX72" s="6"/>
      <c r="INY72" s="6"/>
      <c r="INZ72" s="6"/>
      <c r="IOA72" s="6"/>
      <c r="IOB72" s="6"/>
      <c r="IOC72" s="6"/>
      <c r="IOD72" s="6"/>
      <c r="IOE72" s="6"/>
      <c r="IOF72" s="6"/>
      <c r="IOG72" s="6"/>
      <c r="IOH72" s="6"/>
      <c r="IOI72" s="6"/>
      <c r="IOJ72" s="6"/>
      <c r="IOK72" s="6"/>
      <c r="IOL72" s="6"/>
      <c r="IOM72" s="6"/>
      <c r="ION72" s="6"/>
      <c r="IOO72" s="6"/>
      <c r="IOP72" s="6"/>
      <c r="IOQ72" s="6"/>
      <c r="IOR72" s="6"/>
      <c r="IOS72" s="6"/>
      <c r="IOT72" s="6"/>
      <c r="IOU72" s="6"/>
      <c r="IOV72" s="6"/>
      <c r="IOW72" s="6"/>
      <c r="IOX72" s="6"/>
      <c r="IOY72" s="6"/>
      <c r="IOZ72" s="6"/>
      <c r="IPA72" s="6"/>
      <c r="IPB72" s="6"/>
      <c r="IPC72" s="6"/>
      <c r="IPD72" s="6"/>
      <c r="IPE72" s="6"/>
      <c r="IPF72" s="6"/>
      <c r="IPG72" s="6"/>
      <c r="IPH72" s="6"/>
      <c r="IPI72" s="6"/>
      <c r="IPJ72" s="6"/>
      <c r="IPK72" s="6"/>
      <c r="IPL72" s="6"/>
      <c r="IPM72" s="6"/>
      <c r="IPN72" s="6"/>
      <c r="IPO72" s="6"/>
      <c r="IPP72" s="6"/>
      <c r="IPQ72" s="6"/>
      <c r="IPR72" s="6"/>
      <c r="IPS72" s="6"/>
      <c r="IPT72" s="6"/>
      <c r="IPU72" s="6"/>
      <c r="IPV72" s="6"/>
      <c r="IPW72" s="6"/>
      <c r="IPX72" s="6"/>
      <c r="IPY72" s="6"/>
      <c r="IPZ72" s="6"/>
      <c r="IQA72" s="6"/>
      <c r="IQB72" s="6"/>
      <c r="IQC72" s="6"/>
      <c r="IQD72" s="6"/>
      <c r="IQE72" s="6"/>
      <c r="IQF72" s="6"/>
      <c r="IQG72" s="6"/>
      <c r="IQH72" s="6"/>
      <c r="IQI72" s="6"/>
      <c r="IQJ72" s="6"/>
      <c r="IQK72" s="6"/>
      <c r="IQL72" s="6"/>
      <c r="IQM72" s="6"/>
      <c r="IQN72" s="6"/>
      <c r="IQO72" s="6"/>
      <c r="IQP72" s="6"/>
      <c r="IQQ72" s="6"/>
      <c r="IQR72" s="6"/>
      <c r="IQS72" s="6"/>
      <c r="IQT72" s="6"/>
      <c r="IQU72" s="6"/>
      <c r="IQV72" s="6"/>
      <c r="IQW72" s="6"/>
      <c r="IQX72" s="6"/>
      <c r="IQY72" s="6"/>
      <c r="IQZ72" s="6"/>
      <c r="IRA72" s="6"/>
      <c r="IRB72" s="6"/>
      <c r="IRC72" s="6"/>
      <c r="IRD72" s="6"/>
      <c r="IRE72" s="6"/>
      <c r="IRF72" s="6"/>
      <c r="IRG72" s="6"/>
      <c r="IRH72" s="6"/>
      <c r="IRI72" s="6"/>
      <c r="IRJ72" s="6"/>
      <c r="IRK72" s="6"/>
      <c r="IRL72" s="6"/>
      <c r="IRM72" s="6"/>
      <c r="IRN72" s="6"/>
      <c r="IRO72" s="6"/>
      <c r="IRP72" s="6"/>
      <c r="IRQ72" s="6"/>
      <c r="IRR72" s="6"/>
      <c r="IRS72" s="6"/>
      <c r="IRT72" s="6"/>
      <c r="IRU72" s="6"/>
      <c r="IRV72" s="6"/>
      <c r="IRW72" s="6"/>
      <c r="IRX72" s="6"/>
      <c r="IRY72" s="6"/>
      <c r="IRZ72" s="6"/>
      <c r="ISA72" s="6"/>
      <c r="ISB72" s="6"/>
      <c r="ISC72" s="6"/>
      <c r="ISD72" s="6"/>
      <c r="ISE72" s="6"/>
      <c r="ISF72" s="6"/>
      <c r="ISG72" s="6"/>
      <c r="ISH72" s="6"/>
      <c r="ISI72" s="6"/>
      <c r="ISJ72" s="6"/>
      <c r="ISK72" s="6"/>
      <c r="ISL72" s="6"/>
      <c r="ISM72" s="6"/>
      <c r="ISN72" s="6"/>
      <c r="ISO72" s="6"/>
      <c r="ISP72" s="6"/>
      <c r="ISQ72" s="6"/>
      <c r="ISR72" s="6"/>
      <c r="ISS72" s="6"/>
      <c r="IST72" s="6"/>
      <c r="ISU72" s="6"/>
      <c r="ISV72" s="6"/>
      <c r="ISW72" s="6"/>
      <c r="ISX72" s="6"/>
      <c r="ISY72" s="6"/>
      <c r="ISZ72" s="6"/>
      <c r="ITA72" s="6"/>
      <c r="ITB72" s="6"/>
      <c r="ITC72" s="6"/>
      <c r="ITD72" s="6"/>
      <c r="ITE72" s="6"/>
      <c r="ITF72" s="6"/>
      <c r="ITG72" s="6"/>
      <c r="ITH72" s="6"/>
      <c r="ITI72" s="6"/>
      <c r="ITJ72" s="6"/>
      <c r="ITK72" s="6"/>
      <c r="ITL72" s="6"/>
      <c r="ITM72" s="6"/>
      <c r="ITN72" s="6"/>
      <c r="ITO72" s="6"/>
      <c r="ITP72" s="6"/>
      <c r="ITQ72" s="6"/>
      <c r="ITR72" s="6"/>
      <c r="ITS72" s="6"/>
      <c r="ITT72" s="6"/>
      <c r="ITU72" s="6"/>
      <c r="ITV72" s="6"/>
      <c r="ITW72" s="6"/>
      <c r="ITX72" s="6"/>
      <c r="ITY72" s="6"/>
      <c r="ITZ72" s="6"/>
      <c r="IUA72" s="6"/>
      <c r="IUB72" s="6"/>
      <c r="IUC72" s="6"/>
      <c r="IUD72" s="6"/>
      <c r="IUE72" s="6"/>
      <c r="IUF72" s="6"/>
      <c r="IUG72" s="6"/>
      <c r="IUH72" s="6"/>
      <c r="IUI72" s="6"/>
      <c r="IUJ72" s="6"/>
      <c r="IUK72" s="6"/>
      <c r="IUL72" s="6"/>
      <c r="IUM72" s="6"/>
      <c r="IUN72" s="6"/>
      <c r="IUO72" s="6"/>
      <c r="IUP72" s="6"/>
      <c r="IUQ72" s="6"/>
      <c r="IUR72" s="6"/>
      <c r="IUS72" s="6"/>
      <c r="IUT72" s="6"/>
      <c r="IUU72" s="6"/>
      <c r="IUV72" s="6"/>
      <c r="IUW72" s="6"/>
      <c r="IUX72" s="6"/>
      <c r="IUY72" s="6"/>
      <c r="IUZ72" s="6"/>
      <c r="IVA72" s="6"/>
      <c r="IVB72" s="6"/>
      <c r="IVC72" s="6"/>
      <c r="IVD72" s="6"/>
      <c r="IVE72" s="6"/>
      <c r="IVF72" s="6"/>
      <c r="IVG72" s="6"/>
      <c r="IVH72" s="6"/>
      <c r="IVI72" s="6"/>
      <c r="IVJ72" s="6"/>
      <c r="IVK72" s="6"/>
      <c r="IVL72" s="6"/>
      <c r="IVM72" s="6"/>
      <c r="IVN72" s="6"/>
      <c r="IVO72" s="6"/>
      <c r="IVP72" s="6"/>
      <c r="IVQ72" s="6"/>
      <c r="IVR72" s="6"/>
      <c r="IVS72" s="6"/>
      <c r="IVT72" s="6"/>
      <c r="IVU72" s="6"/>
      <c r="IVV72" s="6"/>
      <c r="IVW72" s="6"/>
      <c r="IVX72" s="6"/>
      <c r="IVY72" s="6"/>
      <c r="IVZ72" s="6"/>
      <c r="IWA72" s="6"/>
      <c r="IWB72" s="6"/>
      <c r="IWC72" s="6"/>
      <c r="IWD72" s="6"/>
      <c r="IWE72" s="6"/>
      <c r="IWF72" s="6"/>
      <c r="IWG72" s="6"/>
      <c r="IWH72" s="6"/>
      <c r="IWI72" s="6"/>
      <c r="IWJ72" s="6"/>
      <c r="IWK72" s="6"/>
      <c r="IWL72" s="6"/>
      <c r="IWM72" s="6"/>
      <c r="IWN72" s="6"/>
      <c r="IWO72" s="6"/>
      <c r="IWP72" s="6"/>
      <c r="IWQ72" s="6"/>
      <c r="IWR72" s="6"/>
      <c r="IWS72" s="6"/>
      <c r="IWT72" s="6"/>
      <c r="IWU72" s="6"/>
      <c r="IWV72" s="6"/>
      <c r="IWW72" s="6"/>
      <c r="IWX72" s="6"/>
      <c r="IWY72" s="6"/>
      <c r="IWZ72" s="6"/>
      <c r="IXA72" s="6"/>
      <c r="IXB72" s="6"/>
      <c r="IXC72" s="6"/>
      <c r="IXD72" s="6"/>
      <c r="IXE72" s="6"/>
      <c r="IXF72" s="6"/>
      <c r="IXG72" s="6"/>
      <c r="IXH72" s="6"/>
      <c r="IXI72" s="6"/>
      <c r="IXJ72" s="6"/>
      <c r="IXK72" s="6"/>
      <c r="IXL72" s="6"/>
      <c r="IXM72" s="6"/>
      <c r="IXN72" s="6"/>
      <c r="IXO72" s="6"/>
      <c r="IXP72" s="6"/>
      <c r="IXQ72" s="6"/>
      <c r="IXR72" s="6"/>
      <c r="IXS72" s="6"/>
      <c r="IXT72" s="6"/>
      <c r="IXU72" s="6"/>
      <c r="IXV72" s="6"/>
      <c r="IXW72" s="6"/>
      <c r="IXX72" s="6"/>
      <c r="IXY72" s="6"/>
      <c r="IXZ72" s="6"/>
      <c r="IYA72" s="6"/>
      <c r="IYB72" s="6"/>
      <c r="IYC72" s="6"/>
      <c r="IYD72" s="6"/>
      <c r="IYE72" s="6"/>
      <c r="IYF72" s="6"/>
      <c r="IYG72" s="6"/>
      <c r="IYH72" s="6"/>
      <c r="IYI72" s="6"/>
      <c r="IYJ72" s="6"/>
      <c r="IYK72" s="6"/>
      <c r="IYL72" s="6"/>
      <c r="IYM72" s="6"/>
      <c r="IYN72" s="6"/>
      <c r="IYO72" s="6"/>
      <c r="IYP72" s="6"/>
      <c r="IYQ72" s="6"/>
      <c r="IYR72" s="6"/>
      <c r="IYS72" s="6"/>
      <c r="IYT72" s="6"/>
      <c r="IYU72" s="6"/>
      <c r="IYV72" s="6"/>
      <c r="IYW72" s="6"/>
      <c r="IYX72" s="6"/>
      <c r="IYY72" s="6"/>
      <c r="IYZ72" s="6"/>
      <c r="IZA72" s="6"/>
      <c r="IZB72" s="6"/>
      <c r="IZC72" s="6"/>
      <c r="IZD72" s="6"/>
      <c r="IZE72" s="6"/>
      <c r="IZF72" s="6"/>
      <c r="IZG72" s="6"/>
      <c r="IZH72" s="6"/>
      <c r="IZI72" s="6"/>
      <c r="IZJ72" s="6"/>
      <c r="IZK72" s="6"/>
      <c r="IZL72" s="6"/>
      <c r="IZM72" s="6"/>
      <c r="IZN72" s="6"/>
      <c r="IZO72" s="6"/>
      <c r="IZP72" s="6"/>
      <c r="IZQ72" s="6"/>
      <c r="IZR72" s="6"/>
      <c r="IZS72" s="6"/>
      <c r="IZT72" s="6"/>
      <c r="IZU72" s="6"/>
      <c r="IZV72" s="6"/>
      <c r="IZW72" s="6"/>
      <c r="IZX72" s="6"/>
      <c r="IZY72" s="6"/>
      <c r="IZZ72" s="6"/>
      <c r="JAA72" s="6"/>
      <c r="JAB72" s="6"/>
      <c r="JAC72" s="6"/>
      <c r="JAD72" s="6"/>
      <c r="JAE72" s="6"/>
      <c r="JAF72" s="6"/>
      <c r="JAG72" s="6"/>
      <c r="JAH72" s="6"/>
      <c r="JAI72" s="6"/>
      <c r="JAJ72" s="6"/>
      <c r="JAK72" s="6"/>
      <c r="JAL72" s="6"/>
      <c r="JAM72" s="6"/>
      <c r="JAN72" s="6"/>
      <c r="JAO72" s="6"/>
      <c r="JAP72" s="6"/>
      <c r="JAQ72" s="6"/>
      <c r="JAR72" s="6"/>
      <c r="JAS72" s="6"/>
      <c r="JAT72" s="6"/>
      <c r="JAU72" s="6"/>
      <c r="JAV72" s="6"/>
      <c r="JAW72" s="6"/>
      <c r="JAX72" s="6"/>
      <c r="JAY72" s="6"/>
      <c r="JAZ72" s="6"/>
      <c r="JBA72" s="6"/>
      <c r="JBB72" s="6"/>
      <c r="JBC72" s="6"/>
      <c r="JBD72" s="6"/>
      <c r="JBE72" s="6"/>
      <c r="JBF72" s="6"/>
      <c r="JBG72" s="6"/>
      <c r="JBH72" s="6"/>
      <c r="JBI72" s="6"/>
      <c r="JBJ72" s="6"/>
      <c r="JBK72" s="6"/>
      <c r="JBL72" s="6"/>
      <c r="JBM72" s="6"/>
      <c r="JBN72" s="6"/>
      <c r="JBO72" s="6"/>
      <c r="JBP72" s="6"/>
      <c r="JBQ72" s="6"/>
      <c r="JBR72" s="6"/>
      <c r="JBS72" s="6"/>
      <c r="JBT72" s="6"/>
      <c r="JBU72" s="6"/>
      <c r="JBV72" s="6"/>
      <c r="JBW72" s="6"/>
      <c r="JBX72" s="6"/>
      <c r="JBY72" s="6"/>
      <c r="JBZ72" s="6"/>
      <c r="JCA72" s="6"/>
      <c r="JCB72" s="6"/>
      <c r="JCC72" s="6"/>
      <c r="JCD72" s="6"/>
      <c r="JCE72" s="6"/>
      <c r="JCF72" s="6"/>
      <c r="JCG72" s="6"/>
      <c r="JCH72" s="6"/>
      <c r="JCI72" s="6"/>
      <c r="JCJ72" s="6"/>
      <c r="JCK72" s="6"/>
      <c r="JCL72" s="6"/>
      <c r="JCM72" s="6"/>
      <c r="JCN72" s="6"/>
      <c r="JCO72" s="6"/>
      <c r="JCP72" s="6"/>
      <c r="JCQ72" s="6"/>
      <c r="JCR72" s="6"/>
      <c r="JCS72" s="6"/>
      <c r="JCT72" s="6"/>
      <c r="JCU72" s="6"/>
      <c r="JCV72" s="6"/>
      <c r="JCW72" s="6"/>
      <c r="JCX72" s="6"/>
      <c r="JCY72" s="6"/>
      <c r="JCZ72" s="6"/>
      <c r="JDA72" s="6"/>
      <c r="JDB72" s="6"/>
      <c r="JDC72" s="6"/>
      <c r="JDD72" s="6"/>
      <c r="JDE72" s="6"/>
      <c r="JDF72" s="6"/>
      <c r="JDG72" s="6"/>
      <c r="JDH72" s="6"/>
      <c r="JDI72" s="6"/>
      <c r="JDJ72" s="6"/>
      <c r="JDK72" s="6"/>
      <c r="JDL72" s="6"/>
      <c r="JDM72" s="6"/>
      <c r="JDN72" s="6"/>
      <c r="JDO72" s="6"/>
      <c r="JDP72" s="6"/>
      <c r="JDQ72" s="6"/>
      <c r="JDR72" s="6"/>
      <c r="JDS72" s="6"/>
      <c r="JDT72" s="6"/>
      <c r="JDU72" s="6"/>
      <c r="JDV72" s="6"/>
      <c r="JDW72" s="6"/>
      <c r="JDX72" s="6"/>
      <c r="JDY72" s="6"/>
      <c r="JDZ72" s="6"/>
      <c r="JEA72" s="6"/>
      <c r="JEB72" s="6"/>
      <c r="JEC72" s="6"/>
      <c r="JED72" s="6"/>
      <c r="JEE72" s="6"/>
      <c r="JEF72" s="6"/>
      <c r="JEG72" s="6"/>
      <c r="JEH72" s="6"/>
      <c r="JEI72" s="6"/>
      <c r="JEJ72" s="6"/>
      <c r="JEK72" s="6"/>
      <c r="JEL72" s="6"/>
      <c r="JEM72" s="6"/>
      <c r="JEN72" s="6"/>
      <c r="JEO72" s="6"/>
      <c r="JEP72" s="6"/>
      <c r="JEQ72" s="6"/>
      <c r="JER72" s="6"/>
      <c r="JES72" s="6"/>
      <c r="JET72" s="6"/>
      <c r="JEU72" s="6"/>
      <c r="JEV72" s="6"/>
      <c r="JEW72" s="6"/>
      <c r="JEX72" s="6"/>
      <c r="JEY72" s="6"/>
      <c r="JEZ72" s="6"/>
      <c r="JFA72" s="6"/>
      <c r="JFB72" s="6"/>
      <c r="JFC72" s="6"/>
      <c r="JFD72" s="6"/>
      <c r="JFE72" s="6"/>
      <c r="JFF72" s="6"/>
      <c r="JFG72" s="6"/>
      <c r="JFH72" s="6"/>
      <c r="JFI72" s="6"/>
      <c r="JFJ72" s="6"/>
      <c r="JFK72" s="6"/>
      <c r="JFL72" s="6"/>
      <c r="JFM72" s="6"/>
      <c r="JFN72" s="6"/>
      <c r="JFO72" s="6"/>
      <c r="JFP72" s="6"/>
      <c r="JFQ72" s="6"/>
      <c r="JFR72" s="6"/>
      <c r="JFS72" s="6"/>
      <c r="JFT72" s="6"/>
      <c r="JFU72" s="6"/>
      <c r="JFV72" s="6"/>
      <c r="JFW72" s="6"/>
      <c r="JFX72" s="6"/>
      <c r="JFY72" s="6"/>
      <c r="JFZ72" s="6"/>
      <c r="JGA72" s="6"/>
      <c r="JGB72" s="6"/>
      <c r="JGC72" s="6"/>
      <c r="JGD72" s="6"/>
      <c r="JGE72" s="6"/>
      <c r="JGF72" s="6"/>
      <c r="JGG72" s="6"/>
      <c r="JGH72" s="6"/>
      <c r="JGI72" s="6"/>
      <c r="JGJ72" s="6"/>
      <c r="JGK72" s="6"/>
      <c r="JGL72" s="6"/>
      <c r="JGM72" s="6"/>
      <c r="JGN72" s="6"/>
      <c r="JGO72" s="6"/>
      <c r="JGP72" s="6"/>
      <c r="JGQ72" s="6"/>
      <c r="JGR72" s="6"/>
      <c r="JGS72" s="6"/>
      <c r="JGT72" s="6"/>
      <c r="JGU72" s="6"/>
      <c r="JGV72" s="6"/>
      <c r="JGW72" s="6"/>
      <c r="JGX72" s="6"/>
      <c r="JGY72" s="6"/>
      <c r="JGZ72" s="6"/>
      <c r="JHA72" s="6"/>
      <c r="JHB72" s="6"/>
      <c r="JHC72" s="6"/>
      <c r="JHD72" s="6"/>
      <c r="JHE72" s="6"/>
      <c r="JHF72" s="6"/>
      <c r="JHG72" s="6"/>
      <c r="JHH72" s="6"/>
      <c r="JHI72" s="6"/>
      <c r="JHJ72" s="6"/>
      <c r="JHK72" s="6"/>
      <c r="JHL72" s="6"/>
      <c r="JHM72" s="6"/>
      <c r="JHN72" s="6"/>
      <c r="JHO72" s="6"/>
      <c r="JHP72" s="6"/>
      <c r="JHQ72" s="6"/>
      <c r="JHR72" s="6"/>
      <c r="JHS72" s="6"/>
      <c r="JHT72" s="6"/>
      <c r="JHU72" s="6"/>
      <c r="JHV72" s="6"/>
      <c r="JHW72" s="6"/>
      <c r="JHX72" s="6"/>
      <c r="JHY72" s="6"/>
      <c r="JHZ72" s="6"/>
      <c r="JIA72" s="6"/>
      <c r="JIB72" s="6"/>
      <c r="JIC72" s="6"/>
      <c r="JID72" s="6"/>
      <c r="JIE72" s="6"/>
      <c r="JIF72" s="6"/>
      <c r="JIG72" s="6"/>
      <c r="JIH72" s="6"/>
      <c r="JII72" s="6"/>
      <c r="JIJ72" s="6"/>
      <c r="JIK72" s="6"/>
      <c r="JIL72" s="6"/>
      <c r="JIM72" s="6"/>
      <c r="JIN72" s="6"/>
      <c r="JIO72" s="6"/>
      <c r="JIP72" s="6"/>
      <c r="JIQ72" s="6"/>
      <c r="JIR72" s="6"/>
      <c r="JIS72" s="6"/>
      <c r="JIT72" s="6"/>
      <c r="JIU72" s="6"/>
      <c r="JIV72" s="6"/>
      <c r="JIW72" s="6"/>
      <c r="JIX72" s="6"/>
      <c r="JIY72" s="6"/>
      <c r="JIZ72" s="6"/>
      <c r="JJA72" s="6"/>
      <c r="JJB72" s="6"/>
      <c r="JJC72" s="6"/>
      <c r="JJD72" s="6"/>
      <c r="JJE72" s="6"/>
      <c r="JJF72" s="6"/>
      <c r="JJG72" s="6"/>
      <c r="JJH72" s="6"/>
      <c r="JJI72" s="6"/>
      <c r="JJJ72" s="6"/>
      <c r="JJK72" s="6"/>
      <c r="JJL72" s="6"/>
      <c r="JJM72" s="6"/>
      <c r="JJN72" s="6"/>
      <c r="JJO72" s="6"/>
      <c r="JJP72" s="6"/>
      <c r="JJQ72" s="6"/>
      <c r="JJR72" s="6"/>
      <c r="JJS72" s="6"/>
      <c r="JJT72" s="6"/>
      <c r="JJU72" s="6"/>
      <c r="JJV72" s="6"/>
      <c r="JJW72" s="6"/>
      <c r="JJX72" s="6"/>
      <c r="JJY72" s="6"/>
      <c r="JJZ72" s="6"/>
      <c r="JKA72" s="6"/>
      <c r="JKB72" s="6"/>
      <c r="JKC72" s="6"/>
      <c r="JKD72" s="6"/>
      <c r="JKE72" s="6"/>
      <c r="JKF72" s="6"/>
      <c r="JKG72" s="6"/>
      <c r="JKH72" s="6"/>
      <c r="JKI72" s="6"/>
      <c r="JKJ72" s="6"/>
      <c r="JKK72" s="6"/>
      <c r="JKL72" s="6"/>
      <c r="JKM72" s="6"/>
      <c r="JKN72" s="6"/>
      <c r="JKO72" s="6"/>
      <c r="JKP72" s="6"/>
      <c r="JKQ72" s="6"/>
      <c r="JKR72" s="6"/>
      <c r="JKS72" s="6"/>
      <c r="JKT72" s="6"/>
      <c r="JKU72" s="6"/>
      <c r="JKV72" s="6"/>
      <c r="JKW72" s="6"/>
      <c r="JKX72" s="6"/>
      <c r="JKY72" s="6"/>
      <c r="JKZ72" s="6"/>
      <c r="JLA72" s="6"/>
      <c r="JLB72" s="6"/>
      <c r="JLC72" s="6"/>
      <c r="JLD72" s="6"/>
      <c r="JLE72" s="6"/>
      <c r="JLF72" s="6"/>
      <c r="JLG72" s="6"/>
      <c r="JLH72" s="6"/>
      <c r="JLI72" s="6"/>
      <c r="JLJ72" s="6"/>
      <c r="JLK72" s="6"/>
      <c r="JLL72" s="6"/>
      <c r="JLM72" s="6"/>
      <c r="JLN72" s="6"/>
      <c r="JLO72" s="6"/>
      <c r="JLP72" s="6"/>
      <c r="JLQ72" s="6"/>
      <c r="JLR72" s="6"/>
      <c r="JLS72" s="6"/>
      <c r="JLT72" s="6"/>
      <c r="JLU72" s="6"/>
      <c r="JLV72" s="6"/>
      <c r="JLW72" s="6"/>
      <c r="JLX72" s="6"/>
      <c r="JLY72" s="6"/>
      <c r="JLZ72" s="6"/>
      <c r="JMA72" s="6"/>
      <c r="JMB72" s="6"/>
      <c r="JMC72" s="6"/>
      <c r="JMD72" s="6"/>
      <c r="JME72" s="6"/>
      <c r="JMF72" s="6"/>
      <c r="JMG72" s="6"/>
      <c r="JMH72" s="6"/>
      <c r="JMI72" s="6"/>
      <c r="JMJ72" s="6"/>
      <c r="JMK72" s="6"/>
      <c r="JML72" s="6"/>
      <c r="JMM72" s="6"/>
      <c r="JMN72" s="6"/>
      <c r="JMO72" s="6"/>
      <c r="JMP72" s="6"/>
      <c r="JMQ72" s="6"/>
      <c r="JMR72" s="6"/>
      <c r="JMS72" s="6"/>
      <c r="JMT72" s="6"/>
      <c r="JMU72" s="6"/>
      <c r="JMV72" s="6"/>
      <c r="JMW72" s="6"/>
      <c r="JMX72" s="6"/>
      <c r="JMY72" s="6"/>
      <c r="JMZ72" s="6"/>
      <c r="JNA72" s="6"/>
      <c r="JNB72" s="6"/>
      <c r="JNC72" s="6"/>
      <c r="JND72" s="6"/>
      <c r="JNE72" s="6"/>
      <c r="JNF72" s="6"/>
      <c r="JNG72" s="6"/>
      <c r="JNH72" s="6"/>
      <c r="JNI72" s="6"/>
      <c r="JNJ72" s="6"/>
      <c r="JNK72" s="6"/>
      <c r="JNL72" s="6"/>
      <c r="JNM72" s="6"/>
      <c r="JNN72" s="6"/>
      <c r="JNO72" s="6"/>
      <c r="JNP72" s="6"/>
      <c r="JNQ72" s="6"/>
      <c r="JNR72" s="6"/>
      <c r="JNS72" s="6"/>
      <c r="JNT72" s="6"/>
      <c r="JNU72" s="6"/>
      <c r="JNV72" s="6"/>
      <c r="JNW72" s="6"/>
      <c r="JNX72" s="6"/>
      <c r="JNY72" s="6"/>
      <c r="JNZ72" s="6"/>
      <c r="JOA72" s="6"/>
      <c r="JOB72" s="6"/>
      <c r="JOC72" s="6"/>
      <c r="JOD72" s="6"/>
      <c r="JOE72" s="6"/>
      <c r="JOF72" s="6"/>
      <c r="JOG72" s="6"/>
      <c r="JOH72" s="6"/>
      <c r="JOI72" s="6"/>
      <c r="JOJ72" s="6"/>
      <c r="JOK72" s="6"/>
      <c r="JOL72" s="6"/>
      <c r="JOM72" s="6"/>
      <c r="JON72" s="6"/>
      <c r="JOO72" s="6"/>
      <c r="JOP72" s="6"/>
      <c r="JOQ72" s="6"/>
      <c r="JOR72" s="6"/>
      <c r="JOS72" s="6"/>
      <c r="JOT72" s="6"/>
      <c r="JOU72" s="6"/>
      <c r="JOV72" s="6"/>
      <c r="JOW72" s="6"/>
      <c r="JOX72" s="6"/>
      <c r="JOY72" s="6"/>
      <c r="JOZ72" s="6"/>
      <c r="JPA72" s="6"/>
      <c r="JPB72" s="6"/>
      <c r="JPC72" s="6"/>
      <c r="JPD72" s="6"/>
      <c r="JPE72" s="6"/>
      <c r="JPF72" s="6"/>
      <c r="JPG72" s="6"/>
      <c r="JPH72" s="6"/>
      <c r="JPI72" s="6"/>
      <c r="JPJ72" s="6"/>
      <c r="JPK72" s="6"/>
      <c r="JPL72" s="6"/>
      <c r="JPM72" s="6"/>
      <c r="JPN72" s="6"/>
      <c r="JPO72" s="6"/>
      <c r="JPP72" s="6"/>
      <c r="JPQ72" s="6"/>
      <c r="JPR72" s="6"/>
      <c r="JPS72" s="6"/>
      <c r="JPT72" s="6"/>
      <c r="JPU72" s="6"/>
      <c r="JPV72" s="6"/>
      <c r="JPW72" s="6"/>
      <c r="JPX72" s="6"/>
      <c r="JPY72" s="6"/>
      <c r="JPZ72" s="6"/>
      <c r="JQA72" s="6"/>
      <c r="JQB72" s="6"/>
      <c r="JQC72" s="6"/>
      <c r="JQD72" s="6"/>
      <c r="JQE72" s="6"/>
      <c r="JQF72" s="6"/>
      <c r="JQG72" s="6"/>
      <c r="JQH72" s="6"/>
      <c r="JQI72" s="6"/>
      <c r="JQJ72" s="6"/>
      <c r="JQK72" s="6"/>
      <c r="JQL72" s="6"/>
      <c r="JQM72" s="6"/>
      <c r="JQN72" s="6"/>
      <c r="JQO72" s="6"/>
      <c r="JQP72" s="6"/>
      <c r="JQQ72" s="6"/>
      <c r="JQR72" s="6"/>
      <c r="JQS72" s="6"/>
      <c r="JQT72" s="6"/>
      <c r="JQU72" s="6"/>
      <c r="JQV72" s="6"/>
      <c r="JQW72" s="6"/>
      <c r="JQX72" s="6"/>
      <c r="JQY72" s="6"/>
      <c r="JQZ72" s="6"/>
      <c r="JRA72" s="6"/>
      <c r="JRB72" s="6"/>
      <c r="JRC72" s="6"/>
      <c r="JRD72" s="6"/>
      <c r="JRE72" s="6"/>
      <c r="JRF72" s="6"/>
      <c r="JRG72" s="6"/>
      <c r="JRH72" s="6"/>
      <c r="JRI72" s="6"/>
      <c r="JRJ72" s="6"/>
      <c r="JRK72" s="6"/>
      <c r="JRL72" s="6"/>
      <c r="JRM72" s="6"/>
      <c r="JRN72" s="6"/>
      <c r="JRO72" s="6"/>
      <c r="JRP72" s="6"/>
      <c r="JRQ72" s="6"/>
      <c r="JRR72" s="6"/>
      <c r="JRS72" s="6"/>
      <c r="JRT72" s="6"/>
      <c r="JRU72" s="6"/>
      <c r="JRV72" s="6"/>
      <c r="JRW72" s="6"/>
      <c r="JRX72" s="6"/>
      <c r="JRY72" s="6"/>
      <c r="JRZ72" s="6"/>
      <c r="JSA72" s="6"/>
      <c r="JSB72" s="6"/>
      <c r="JSC72" s="6"/>
      <c r="JSD72" s="6"/>
      <c r="JSE72" s="6"/>
      <c r="JSF72" s="6"/>
      <c r="JSG72" s="6"/>
      <c r="JSH72" s="6"/>
      <c r="JSI72" s="6"/>
      <c r="JSJ72" s="6"/>
      <c r="JSK72" s="6"/>
      <c r="JSL72" s="6"/>
      <c r="JSM72" s="6"/>
      <c r="JSN72" s="6"/>
      <c r="JSO72" s="6"/>
      <c r="JSP72" s="6"/>
      <c r="JSQ72" s="6"/>
      <c r="JSR72" s="6"/>
      <c r="JSS72" s="6"/>
      <c r="JST72" s="6"/>
      <c r="JSU72" s="6"/>
      <c r="JSV72" s="6"/>
      <c r="JSW72" s="6"/>
      <c r="JSX72" s="6"/>
      <c r="JSY72" s="6"/>
      <c r="JSZ72" s="6"/>
      <c r="JTA72" s="6"/>
      <c r="JTB72" s="6"/>
      <c r="JTC72" s="6"/>
      <c r="JTD72" s="6"/>
      <c r="JTE72" s="6"/>
      <c r="JTF72" s="6"/>
      <c r="JTG72" s="6"/>
      <c r="JTH72" s="6"/>
      <c r="JTI72" s="6"/>
      <c r="JTJ72" s="6"/>
      <c r="JTK72" s="6"/>
      <c r="JTL72" s="6"/>
      <c r="JTM72" s="6"/>
      <c r="JTN72" s="6"/>
      <c r="JTO72" s="6"/>
      <c r="JTP72" s="6"/>
      <c r="JTQ72" s="6"/>
      <c r="JTR72" s="6"/>
      <c r="JTS72" s="6"/>
      <c r="JTT72" s="6"/>
      <c r="JTU72" s="6"/>
      <c r="JTV72" s="6"/>
      <c r="JTW72" s="6"/>
      <c r="JTX72" s="6"/>
      <c r="JTY72" s="6"/>
      <c r="JTZ72" s="6"/>
      <c r="JUA72" s="6"/>
      <c r="JUB72" s="6"/>
      <c r="JUC72" s="6"/>
      <c r="JUD72" s="6"/>
      <c r="JUE72" s="6"/>
      <c r="JUF72" s="6"/>
      <c r="JUG72" s="6"/>
      <c r="JUH72" s="6"/>
      <c r="JUI72" s="6"/>
      <c r="JUJ72" s="6"/>
      <c r="JUK72" s="6"/>
      <c r="JUL72" s="6"/>
      <c r="JUM72" s="6"/>
      <c r="JUN72" s="6"/>
      <c r="JUO72" s="6"/>
      <c r="JUP72" s="6"/>
      <c r="JUQ72" s="6"/>
      <c r="JUR72" s="6"/>
      <c r="JUS72" s="6"/>
      <c r="JUT72" s="6"/>
      <c r="JUU72" s="6"/>
      <c r="JUV72" s="6"/>
      <c r="JUW72" s="6"/>
      <c r="JUX72" s="6"/>
      <c r="JUY72" s="6"/>
      <c r="JUZ72" s="6"/>
      <c r="JVA72" s="6"/>
      <c r="JVB72" s="6"/>
      <c r="JVC72" s="6"/>
      <c r="JVD72" s="6"/>
      <c r="JVE72" s="6"/>
      <c r="JVF72" s="6"/>
      <c r="JVG72" s="6"/>
      <c r="JVH72" s="6"/>
      <c r="JVI72" s="6"/>
      <c r="JVJ72" s="6"/>
      <c r="JVK72" s="6"/>
      <c r="JVL72" s="6"/>
      <c r="JVM72" s="6"/>
      <c r="JVN72" s="6"/>
      <c r="JVO72" s="6"/>
      <c r="JVP72" s="6"/>
      <c r="JVQ72" s="6"/>
      <c r="JVR72" s="6"/>
      <c r="JVS72" s="6"/>
      <c r="JVT72" s="6"/>
      <c r="JVU72" s="6"/>
      <c r="JVV72" s="6"/>
      <c r="JVW72" s="6"/>
      <c r="JVX72" s="6"/>
      <c r="JVY72" s="6"/>
      <c r="JVZ72" s="6"/>
      <c r="JWA72" s="6"/>
      <c r="JWB72" s="6"/>
      <c r="JWC72" s="6"/>
      <c r="JWD72" s="6"/>
      <c r="JWE72" s="6"/>
      <c r="JWF72" s="6"/>
      <c r="JWG72" s="6"/>
      <c r="JWH72" s="6"/>
      <c r="JWI72" s="6"/>
      <c r="JWJ72" s="6"/>
      <c r="JWK72" s="6"/>
      <c r="JWL72" s="6"/>
      <c r="JWM72" s="6"/>
      <c r="JWN72" s="6"/>
      <c r="JWO72" s="6"/>
      <c r="JWP72" s="6"/>
      <c r="JWQ72" s="6"/>
      <c r="JWR72" s="6"/>
      <c r="JWS72" s="6"/>
      <c r="JWT72" s="6"/>
      <c r="JWU72" s="6"/>
      <c r="JWV72" s="6"/>
      <c r="JWW72" s="6"/>
      <c r="JWX72" s="6"/>
      <c r="JWY72" s="6"/>
      <c r="JWZ72" s="6"/>
      <c r="JXA72" s="6"/>
      <c r="JXB72" s="6"/>
      <c r="JXC72" s="6"/>
      <c r="JXD72" s="6"/>
      <c r="JXE72" s="6"/>
      <c r="JXF72" s="6"/>
      <c r="JXG72" s="6"/>
      <c r="JXH72" s="6"/>
      <c r="JXI72" s="6"/>
      <c r="JXJ72" s="6"/>
      <c r="JXK72" s="6"/>
      <c r="JXL72" s="6"/>
      <c r="JXM72" s="6"/>
      <c r="JXN72" s="6"/>
      <c r="JXO72" s="6"/>
      <c r="JXP72" s="6"/>
      <c r="JXQ72" s="6"/>
      <c r="JXR72" s="6"/>
      <c r="JXS72" s="6"/>
      <c r="JXT72" s="6"/>
      <c r="JXU72" s="6"/>
      <c r="JXV72" s="6"/>
      <c r="JXW72" s="6"/>
      <c r="JXX72" s="6"/>
      <c r="JXY72" s="6"/>
      <c r="JXZ72" s="6"/>
      <c r="JYA72" s="6"/>
      <c r="JYB72" s="6"/>
      <c r="JYC72" s="6"/>
      <c r="JYD72" s="6"/>
      <c r="JYE72" s="6"/>
      <c r="JYF72" s="6"/>
      <c r="JYG72" s="6"/>
      <c r="JYH72" s="6"/>
      <c r="JYI72" s="6"/>
      <c r="JYJ72" s="6"/>
      <c r="JYK72" s="6"/>
      <c r="JYL72" s="6"/>
      <c r="JYM72" s="6"/>
      <c r="JYN72" s="6"/>
      <c r="JYO72" s="6"/>
      <c r="JYP72" s="6"/>
      <c r="JYQ72" s="6"/>
      <c r="JYR72" s="6"/>
      <c r="JYS72" s="6"/>
      <c r="JYT72" s="6"/>
      <c r="JYU72" s="6"/>
      <c r="JYV72" s="6"/>
      <c r="JYW72" s="6"/>
      <c r="JYX72" s="6"/>
      <c r="JYY72" s="6"/>
      <c r="JYZ72" s="6"/>
      <c r="JZA72" s="6"/>
      <c r="JZB72" s="6"/>
      <c r="JZC72" s="6"/>
      <c r="JZD72" s="6"/>
      <c r="JZE72" s="6"/>
      <c r="JZF72" s="6"/>
      <c r="JZG72" s="6"/>
      <c r="JZH72" s="6"/>
      <c r="JZI72" s="6"/>
      <c r="JZJ72" s="6"/>
      <c r="JZK72" s="6"/>
      <c r="JZL72" s="6"/>
      <c r="JZM72" s="6"/>
      <c r="JZN72" s="6"/>
      <c r="JZO72" s="6"/>
      <c r="JZP72" s="6"/>
      <c r="JZQ72" s="6"/>
      <c r="JZR72" s="6"/>
      <c r="JZS72" s="6"/>
      <c r="JZT72" s="6"/>
      <c r="JZU72" s="6"/>
      <c r="JZV72" s="6"/>
      <c r="JZW72" s="6"/>
      <c r="JZX72" s="6"/>
      <c r="JZY72" s="6"/>
      <c r="JZZ72" s="6"/>
      <c r="KAA72" s="6"/>
      <c r="KAB72" s="6"/>
      <c r="KAC72" s="6"/>
      <c r="KAD72" s="6"/>
      <c r="KAE72" s="6"/>
      <c r="KAF72" s="6"/>
      <c r="KAG72" s="6"/>
      <c r="KAH72" s="6"/>
      <c r="KAI72" s="6"/>
      <c r="KAJ72" s="6"/>
      <c r="KAK72" s="6"/>
      <c r="KAL72" s="6"/>
      <c r="KAM72" s="6"/>
      <c r="KAN72" s="6"/>
      <c r="KAO72" s="6"/>
      <c r="KAP72" s="6"/>
      <c r="KAQ72" s="6"/>
      <c r="KAR72" s="6"/>
      <c r="KAS72" s="6"/>
      <c r="KAT72" s="6"/>
      <c r="KAU72" s="6"/>
      <c r="KAV72" s="6"/>
      <c r="KAW72" s="6"/>
      <c r="KAX72" s="6"/>
      <c r="KAY72" s="6"/>
      <c r="KAZ72" s="6"/>
      <c r="KBA72" s="6"/>
      <c r="KBB72" s="6"/>
      <c r="KBC72" s="6"/>
      <c r="KBD72" s="6"/>
      <c r="KBE72" s="6"/>
      <c r="KBF72" s="6"/>
      <c r="KBG72" s="6"/>
      <c r="KBH72" s="6"/>
      <c r="KBI72" s="6"/>
      <c r="KBJ72" s="6"/>
      <c r="KBK72" s="6"/>
      <c r="KBL72" s="6"/>
      <c r="KBM72" s="6"/>
      <c r="KBN72" s="6"/>
      <c r="KBO72" s="6"/>
      <c r="KBP72" s="6"/>
      <c r="KBQ72" s="6"/>
      <c r="KBR72" s="6"/>
      <c r="KBS72" s="6"/>
      <c r="KBT72" s="6"/>
      <c r="KBU72" s="6"/>
      <c r="KBV72" s="6"/>
      <c r="KBW72" s="6"/>
      <c r="KBX72" s="6"/>
      <c r="KBY72" s="6"/>
      <c r="KBZ72" s="6"/>
      <c r="KCA72" s="6"/>
      <c r="KCB72" s="6"/>
      <c r="KCC72" s="6"/>
      <c r="KCD72" s="6"/>
      <c r="KCE72" s="6"/>
      <c r="KCF72" s="6"/>
      <c r="KCG72" s="6"/>
      <c r="KCH72" s="6"/>
      <c r="KCI72" s="6"/>
      <c r="KCJ72" s="6"/>
      <c r="KCK72" s="6"/>
      <c r="KCL72" s="6"/>
      <c r="KCM72" s="6"/>
      <c r="KCN72" s="6"/>
      <c r="KCO72" s="6"/>
      <c r="KCP72" s="6"/>
      <c r="KCQ72" s="6"/>
      <c r="KCR72" s="6"/>
      <c r="KCS72" s="6"/>
      <c r="KCT72" s="6"/>
      <c r="KCU72" s="6"/>
      <c r="KCV72" s="6"/>
      <c r="KCW72" s="6"/>
      <c r="KCX72" s="6"/>
      <c r="KCY72" s="6"/>
      <c r="KCZ72" s="6"/>
      <c r="KDA72" s="6"/>
      <c r="KDB72" s="6"/>
      <c r="KDC72" s="6"/>
      <c r="KDD72" s="6"/>
      <c r="KDE72" s="6"/>
      <c r="KDF72" s="6"/>
      <c r="KDG72" s="6"/>
      <c r="KDH72" s="6"/>
      <c r="KDI72" s="6"/>
      <c r="KDJ72" s="6"/>
      <c r="KDK72" s="6"/>
      <c r="KDL72" s="6"/>
      <c r="KDM72" s="6"/>
      <c r="KDN72" s="6"/>
      <c r="KDO72" s="6"/>
      <c r="KDP72" s="6"/>
      <c r="KDQ72" s="6"/>
      <c r="KDR72" s="6"/>
      <c r="KDS72" s="6"/>
      <c r="KDT72" s="6"/>
      <c r="KDU72" s="6"/>
      <c r="KDV72" s="6"/>
      <c r="KDW72" s="6"/>
      <c r="KDX72" s="6"/>
      <c r="KDY72" s="6"/>
      <c r="KDZ72" s="6"/>
      <c r="KEA72" s="6"/>
      <c r="KEB72" s="6"/>
      <c r="KEC72" s="6"/>
      <c r="KED72" s="6"/>
      <c r="KEE72" s="6"/>
      <c r="KEF72" s="6"/>
      <c r="KEG72" s="6"/>
      <c r="KEH72" s="6"/>
      <c r="KEI72" s="6"/>
      <c r="KEJ72" s="6"/>
      <c r="KEK72" s="6"/>
      <c r="KEL72" s="6"/>
      <c r="KEM72" s="6"/>
      <c r="KEN72" s="6"/>
      <c r="KEO72" s="6"/>
      <c r="KEP72" s="6"/>
      <c r="KEQ72" s="6"/>
      <c r="KER72" s="6"/>
      <c r="KES72" s="6"/>
      <c r="KET72" s="6"/>
      <c r="KEU72" s="6"/>
      <c r="KEV72" s="6"/>
      <c r="KEW72" s="6"/>
      <c r="KEX72" s="6"/>
      <c r="KEY72" s="6"/>
      <c r="KEZ72" s="6"/>
      <c r="KFA72" s="6"/>
      <c r="KFB72" s="6"/>
      <c r="KFC72" s="6"/>
      <c r="KFD72" s="6"/>
      <c r="KFE72" s="6"/>
      <c r="KFF72" s="6"/>
      <c r="KFG72" s="6"/>
      <c r="KFH72" s="6"/>
      <c r="KFI72" s="6"/>
      <c r="KFJ72" s="6"/>
      <c r="KFK72" s="6"/>
      <c r="KFL72" s="6"/>
      <c r="KFM72" s="6"/>
      <c r="KFN72" s="6"/>
      <c r="KFO72" s="6"/>
      <c r="KFP72" s="6"/>
      <c r="KFQ72" s="6"/>
      <c r="KFR72" s="6"/>
      <c r="KFS72" s="6"/>
      <c r="KFT72" s="6"/>
      <c r="KFU72" s="6"/>
      <c r="KFV72" s="6"/>
      <c r="KFW72" s="6"/>
      <c r="KFX72" s="6"/>
      <c r="KFY72" s="6"/>
      <c r="KFZ72" s="6"/>
      <c r="KGA72" s="6"/>
      <c r="KGB72" s="6"/>
      <c r="KGC72" s="6"/>
      <c r="KGD72" s="6"/>
      <c r="KGE72" s="6"/>
      <c r="KGF72" s="6"/>
      <c r="KGG72" s="6"/>
      <c r="KGH72" s="6"/>
      <c r="KGI72" s="6"/>
      <c r="KGJ72" s="6"/>
      <c r="KGK72" s="6"/>
      <c r="KGL72" s="6"/>
      <c r="KGM72" s="6"/>
      <c r="KGN72" s="6"/>
      <c r="KGO72" s="6"/>
      <c r="KGP72" s="6"/>
      <c r="KGQ72" s="6"/>
      <c r="KGR72" s="6"/>
      <c r="KGS72" s="6"/>
      <c r="KGT72" s="6"/>
      <c r="KGU72" s="6"/>
      <c r="KGV72" s="6"/>
      <c r="KGW72" s="6"/>
      <c r="KGX72" s="6"/>
      <c r="KGY72" s="6"/>
      <c r="KGZ72" s="6"/>
      <c r="KHA72" s="6"/>
      <c r="KHB72" s="6"/>
      <c r="KHC72" s="6"/>
      <c r="KHD72" s="6"/>
      <c r="KHE72" s="6"/>
      <c r="KHF72" s="6"/>
      <c r="KHG72" s="6"/>
      <c r="KHH72" s="6"/>
      <c r="KHI72" s="6"/>
      <c r="KHJ72" s="6"/>
      <c r="KHK72" s="6"/>
      <c r="KHL72" s="6"/>
      <c r="KHM72" s="6"/>
      <c r="KHN72" s="6"/>
      <c r="KHO72" s="6"/>
      <c r="KHP72" s="6"/>
      <c r="KHQ72" s="6"/>
      <c r="KHR72" s="6"/>
      <c r="KHS72" s="6"/>
      <c r="KHT72" s="6"/>
      <c r="KHU72" s="6"/>
      <c r="KHV72" s="6"/>
      <c r="KHW72" s="6"/>
      <c r="KHX72" s="6"/>
      <c r="KHY72" s="6"/>
      <c r="KHZ72" s="6"/>
      <c r="KIA72" s="6"/>
      <c r="KIB72" s="6"/>
      <c r="KIC72" s="6"/>
      <c r="KID72" s="6"/>
      <c r="KIE72" s="6"/>
      <c r="KIF72" s="6"/>
      <c r="KIG72" s="6"/>
      <c r="KIH72" s="6"/>
      <c r="KII72" s="6"/>
      <c r="KIJ72" s="6"/>
      <c r="KIK72" s="6"/>
      <c r="KIL72" s="6"/>
      <c r="KIM72" s="6"/>
      <c r="KIN72" s="6"/>
      <c r="KIO72" s="6"/>
      <c r="KIP72" s="6"/>
      <c r="KIQ72" s="6"/>
      <c r="KIR72" s="6"/>
      <c r="KIS72" s="6"/>
      <c r="KIT72" s="6"/>
      <c r="KIU72" s="6"/>
      <c r="KIV72" s="6"/>
      <c r="KIW72" s="6"/>
      <c r="KIX72" s="6"/>
      <c r="KIY72" s="6"/>
      <c r="KIZ72" s="6"/>
      <c r="KJA72" s="6"/>
      <c r="KJB72" s="6"/>
      <c r="KJC72" s="6"/>
      <c r="KJD72" s="6"/>
      <c r="KJE72" s="6"/>
      <c r="KJF72" s="6"/>
      <c r="KJG72" s="6"/>
      <c r="KJH72" s="6"/>
      <c r="KJI72" s="6"/>
      <c r="KJJ72" s="6"/>
      <c r="KJK72" s="6"/>
      <c r="KJL72" s="6"/>
      <c r="KJM72" s="6"/>
      <c r="KJN72" s="6"/>
      <c r="KJO72" s="6"/>
      <c r="KJP72" s="6"/>
      <c r="KJQ72" s="6"/>
      <c r="KJR72" s="6"/>
      <c r="KJS72" s="6"/>
      <c r="KJT72" s="6"/>
      <c r="KJU72" s="6"/>
      <c r="KJV72" s="6"/>
      <c r="KJW72" s="6"/>
      <c r="KJX72" s="6"/>
      <c r="KJY72" s="6"/>
      <c r="KJZ72" s="6"/>
      <c r="KKA72" s="6"/>
      <c r="KKB72" s="6"/>
      <c r="KKC72" s="6"/>
      <c r="KKD72" s="6"/>
      <c r="KKE72" s="6"/>
      <c r="KKF72" s="6"/>
      <c r="KKG72" s="6"/>
      <c r="KKH72" s="6"/>
      <c r="KKI72" s="6"/>
      <c r="KKJ72" s="6"/>
      <c r="KKK72" s="6"/>
      <c r="KKL72" s="6"/>
      <c r="KKM72" s="6"/>
      <c r="KKN72" s="6"/>
      <c r="KKO72" s="6"/>
      <c r="KKP72" s="6"/>
      <c r="KKQ72" s="6"/>
      <c r="KKR72" s="6"/>
      <c r="KKS72" s="6"/>
      <c r="KKT72" s="6"/>
      <c r="KKU72" s="6"/>
      <c r="KKV72" s="6"/>
      <c r="KKW72" s="6"/>
      <c r="KKX72" s="6"/>
      <c r="KKY72" s="6"/>
      <c r="KKZ72" s="6"/>
      <c r="KLA72" s="6"/>
      <c r="KLB72" s="6"/>
      <c r="KLC72" s="6"/>
      <c r="KLD72" s="6"/>
      <c r="KLE72" s="6"/>
      <c r="KLF72" s="6"/>
      <c r="KLG72" s="6"/>
      <c r="KLH72" s="6"/>
      <c r="KLI72" s="6"/>
      <c r="KLJ72" s="6"/>
      <c r="KLK72" s="6"/>
      <c r="KLL72" s="6"/>
      <c r="KLM72" s="6"/>
      <c r="KLN72" s="6"/>
      <c r="KLO72" s="6"/>
      <c r="KLP72" s="6"/>
      <c r="KLQ72" s="6"/>
      <c r="KLR72" s="6"/>
      <c r="KLS72" s="6"/>
      <c r="KLT72" s="6"/>
      <c r="KLU72" s="6"/>
      <c r="KLV72" s="6"/>
      <c r="KLW72" s="6"/>
      <c r="KLX72" s="6"/>
      <c r="KLY72" s="6"/>
      <c r="KLZ72" s="6"/>
      <c r="KMA72" s="6"/>
      <c r="KMB72" s="6"/>
      <c r="KMC72" s="6"/>
      <c r="KMD72" s="6"/>
      <c r="KME72" s="6"/>
      <c r="KMF72" s="6"/>
      <c r="KMG72" s="6"/>
      <c r="KMH72" s="6"/>
      <c r="KMI72" s="6"/>
      <c r="KMJ72" s="6"/>
      <c r="KMK72" s="6"/>
      <c r="KML72" s="6"/>
      <c r="KMM72" s="6"/>
      <c r="KMN72" s="6"/>
      <c r="KMO72" s="6"/>
      <c r="KMP72" s="6"/>
      <c r="KMQ72" s="6"/>
      <c r="KMR72" s="6"/>
      <c r="KMS72" s="6"/>
      <c r="KMT72" s="6"/>
      <c r="KMU72" s="6"/>
      <c r="KMV72" s="6"/>
      <c r="KMW72" s="6"/>
      <c r="KMX72" s="6"/>
      <c r="KMY72" s="6"/>
      <c r="KMZ72" s="6"/>
      <c r="KNA72" s="6"/>
      <c r="KNB72" s="6"/>
      <c r="KNC72" s="6"/>
      <c r="KND72" s="6"/>
      <c r="KNE72" s="6"/>
      <c r="KNF72" s="6"/>
      <c r="KNG72" s="6"/>
      <c r="KNH72" s="6"/>
      <c r="KNI72" s="6"/>
      <c r="KNJ72" s="6"/>
      <c r="KNK72" s="6"/>
      <c r="KNL72" s="6"/>
      <c r="KNM72" s="6"/>
      <c r="KNN72" s="6"/>
      <c r="KNO72" s="6"/>
      <c r="KNP72" s="6"/>
      <c r="KNQ72" s="6"/>
      <c r="KNR72" s="6"/>
      <c r="KNS72" s="6"/>
      <c r="KNT72" s="6"/>
      <c r="KNU72" s="6"/>
      <c r="KNV72" s="6"/>
      <c r="KNW72" s="6"/>
      <c r="KNX72" s="6"/>
      <c r="KNY72" s="6"/>
      <c r="KNZ72" s="6"/>
      <c r="KOA72" s="6"/>
      <c r="KOB72" s="6"/>
      <c r="KOC72" s="6"/>
      <c r="KOD72" s="6"/>
      <c r="KOE72" s="6"/>
      <c r="KOF72" s="6"/>
      <c r="KOG72" s="6"/>
      <c r="KOH72" s="6"/>
      <c r="KOI72" s="6"/>
      <c r="KOJ72" s="6"/>
      <c r="KOK72" s="6"/>
      <c r="KOL72" s="6"/>
      <c r="KOM72" s="6"/>
      <c r="KON72" s="6"/>
      <c r="KOO72" s="6"/>
      <c r="KOP72" s="6"/>
      <c r="KOQ72" s="6"/>
      <c r="KOR72" s="6"/>
      <c r="KOS72" s="6"/>
      <c r="KOT72" s="6"/>
      <c r="KOU72" s="6"/>
      <c r="KOV72" s="6"/>
      <c r="KOW72" s="6"/>
      <c r="KOX72" s="6"/>
      <c r="KOY72" s="6"/>
      <c r="KOZ72" s="6"/>
      <c r="KPA72" s="6"/>
      <c r="KPB72" s="6"/>
      <c r="KPC72" s="6"/>
      <c r="KPD72" s="6"/>
      <c r="KPE72" s="6"/>
      <c r="KPF72" s="6"/>
      <c r="KPG72" s="6"/>
      <c r="KPH72" s="6"/>
      <c r="KPI72" s="6"/>
      <c r="KPJ72" s="6"/>
      <c r="KPK72" s="6"/>
      <c r="KPL72" s="6"/>
      <c r="KPM72" s="6"/>
      <c r="KPN72" s="6"/>
      <c r="KPO72" s="6"/>
      <c r="KPP72" s="6"/>
      <c r="KPQ72" s="6"/>
      <c r="KPR72" s="6"/>
      <c r="KPS72" s="6"/>
      <c r="KPT72" s="6"/>
      <c r="KPU72" s="6"/>
      <c r="KPV72" s="6"/>
      <c r="KPW72" s="6"/>
      <c r="KPX72" s="6"/>
      <c r="KPY72" s="6"/>
      <c r="KPZ72" s="6"/>
      <c r="KQA72" s="6"/>
      <c r="KQB72" s="6"/>
      <c r="KQC72" s="6"/>
      <c r="KQD72" s="6"/>
      <c r="KQE72" s="6"/>
      <c r="KQF72" s="6"/>
      <c r="KQG72" s="6"/>
      <c r="KQH72" s="6"/>
      <c r="KQI72" s="6"/>
      <c r="KQJ72" s="6"/>
      <c r="KQK72" s="6"/>
      <c r="KQL72" s="6"/>
      <c r="KQM72" s="6"/>
      <c r="KQN72" s="6"/>
      <c r="KQO72" s="6"/>
      <c r="KQP72" s="6"/>
      <c r="KQQ72" s="6"/>
      <c r="KQR72" s="6"/>
      <c r="KQS72" s="6"/>
      <c r="KQT72" s="6"/>
      <c r="KQU72" s="6"/>
      <c r="KQV72" s="6"/>
      <c r="KQW72" s="6"/>
      <c r="KQX72" s="6"/>
      <c r="KQY72" s="6"/>
      <c r="KQZ72" s="6"/>
      <c r="KRA72" s="6"/>
      <c r="KRB72" s="6"/>
      <c r="KRC72" s="6"/>
      <c r="KRD72" s="6"/>
      <c r="KRE72" s="6"/>
      <c r="KRF72" s="6"/>
      <c r="KRG72" s="6"/>
      <c r="KRH72" s="6"/>
      <c r="KRI72" s="6"/>
      <c r="KRJ72" s="6"/>
      <c r="KRK72" s="6"/>
      <c r="KRL72" s="6"/>
      <c r="KRM72" s="6"/>
      <c r="KRN72" s="6"/>
      <c r="KRO72" s="6"/>
      <c r="KRP72" s="6"/>
      <c r="KRQ72" s="6"/>
      <c r="KRR72" s="6"/>
      <c r="KRS72" s="6"/>
      <c r="KRT72" s="6"/>
      <c r="KRU72" s="6"/>
      <c r="KRV72" s="6"/>
      <c r="KRW72" s="6"/>
      <c r="KRX72" s="6"/>
      <c r="KRY72" s="6"/>
      <c r="KRZ72" s="6"/>
      <c r="KSA72" s="6"/>
      <c r="KSB72" s="6"/>
      <c r="KSC72" s="6"/>
      <c r="KSD72" s="6"/>
      <c r="KSE72" s="6"/>
      <c r="KSF72" s="6"/>
      <c r="KSG72" s="6"/>
      <c r="KSH72" s="6"/>
      <c r="KSI72" s="6"/>
      <c r="KSJ72" s="6"/>
      <c r="KSK72" s="6"/>
      <c r="KSL72" s="6"/>
      <c r="KSM72" s="6"/>
      <c r="KSN72" s="6"/>
      <c r="KSO72" s="6"/>
      <c r="KSP72" s="6"/>
      <c r="KSQ72" s="6"/>
      <c r="KSR72" s="6"/>
      <c r="KSS72" s="6"/>
      <c r="KST72" s="6"/>
      <c r="KSU72" s="6"/>
      <c r="KSV72" s="6"/>
      <c r="KSW72" s="6"/>
      <c r="KSX72" s="6"/>
      <c r="KSY72" s="6"/>
      <c r="KSZ72" s="6"/>
      <c r="KTA72" s="6"/>
      <c r="KTB72" s="6"/>
      <c r="KTC72" s="6"/>
      <c r="KTD72" s="6"/>
      <c r="KTE72" s="6"/>
      <c r="KTF72" s="6"/>
      <c r="KTG72" s="6"/>
      <c r="KTH72" s="6"/>
      <c r="KTI72" s="6"/>
      <c r="KTJ72" s="6"/>
      <c r="KTK72" s="6"/>
      <c r="KTL72" s="6"/>
      <c r="KTM72" s="6"/>
      <c r="KTN72" s="6"/>
      <c r="KTO72" s="6"/>
      <c r="KTP72" s="6"/>
      <c r="KTQ72" s="6"/>
      <c r="KTR72" s="6"/>
      <c r="KTS72" s="6"/>
      <c r="KTT72" s="6"/>
      <c r="KTU72" s="6"/>
      <c r="KTV72" s="6"/>
      <c r="KTW72" s="6"/>
      <c r="KTX72" s="6"/>
      <c r="KTY72" s="6"/>
      <c r="KTZ72" s="6"/>
      <c r="KUA72" s="6"/>
      <c r="KUB72" s="6"/>
      <c r="KUC72" s="6"/>
      <c r="KUD72" s="6"/>
      <c r="KUE72" s="6"/>
      <c r="KUF72" s="6"/>
      <c r="KUG72" s="6"/>
      <c r="KUH72" s="6"/>
      <c r="KUI72" s="6"/>
      <c r="KUJ72" s="6"/>
      <c r="KUK72" s="6"/>
      <c r="KUL72" s="6"/>
      <c r="KUM72" s="6"/>
      <c r="KUN72" s="6"/>
      <c r="KUO72" s="6"/>
      <c r="KUP72" s="6"/>
      <c r="KUQ72" s="6"/>
      <c r="KUR72" s="6"/>
      <c r="KUS72" s="6"/>
      <c r="KUT72" s="6"/>
      <c r="KUU72" s="6"/>
      <c r="KUV72" s="6"/>
      <c r="KUW72" s="6"/>
      <c r="KUX72" s="6"/>
      <c r="KUY72" s="6"/>
      <c r="KUZ72" s="6"/>
      <c r="KVA72" s="6"/>
      <c r="KVB72" s="6"/>
      <c r="KVC72" s="6"/>
      <c r="KVD72" s="6"/>
      <c r="KVE72" s="6"/>
      <c r="KVF72" s="6"/>
      <c r="KVG72" s="6"/>
      <c r="KVH72" s="6"/>
      <c r="KVI72" s="6"/>
      <c r="KVJ72" s="6"/>
      <c r="KVK72" s="6"/>
      <c r="KVL72" s="6"/>
      <c r="KVM72" s="6"/>
      <c r="KVN72" s="6"/>
      <c r="KVO72" s="6"/>
      <c r="KVP72" s="6"/>
      <c r="KVQ72" s="6"/>
      <c r="KVR72" s="6"/>
      <c r="KVS72" s="6"/>
      <c r="KVT72" s="6"/>
      <c r="KVU72" s="6"/>
      <c r="KVV72" s="6"/>
      <c r="KVW72" s="6"/>
      <c r="KVX72" s="6"/>
      <c r="KVY72" s="6"/>
      <c r="KVZ72" s="6"/>
      <c r="KWA72" s="6"/>
      <c r="KWB72" s="6"/>
      <c r="KWC72" s="6"/>
      <c r="KWD72" s="6"/>
      <c r="KWE72" s="6"/>
      <c r="KWF72" s="6"/>
      <c r="KWG72" s="6"/>
      <c r="KWH72" s="6"/>
      <c r="KWI72" s="6"/>
      <c r="KWJ72" s="6"/>
      <c r="KWK72" s="6"/>
      <c r="KWL72" s="6"/>
      <c r="KWM72" s="6"/>
      <c r="KWN72" s="6"/>
      <c r="KWO72" s="6"/>
      <c r="KWP72" s="6"/>
      <c r="KWQ72" s="6"/>
      <c r="KWR72" s="6"/>
      <c r="KWS72" s="6"/>
      <c r="KWT72" s="6"/>
      <c r="KWU72" s="6"/>
      <c r="KWV72" s="6"/>
      <c r="KWW72" s="6"/>
      <c r="KWX72" s="6"/>
      <c r="KWY72" s="6"/>
      <c r="KWZ72" s="6"/>
      <c r="KXA72" s="6"/>
      <c r="KXB72" s="6"/>
      <c r="KXC72" s="6"/>
      <c r="KXD72" s="6"/>
      <c r="KXE72" s="6"/>
      <c r="KXF72" s="6"/>
      <c r="KXG72" s="6"/>
      <c r="KXH72" s="6"/>
      <c r="KXI72" s="6"/>
      <c r="KXJ72" s="6"/>
      <c r="KXK72" s="6"/>
      <c r="KXL72" s="6"/>
      <c r="KXM72" s="6"/>
      <c r="KXN72" s="6"/>
      <c r="KXO72" s="6"/>
      <c r="KXP72" s="6"/>
      <c r="KXQ72" s="6"/>
      <c r="KXR72" s="6"/>
      <c r="KXS72" s="6"/>
      <c r="KXT72" s="6"/>
      <c r="KXU72" s="6"/>
      <c r="KXV72" s="6"/>
      <c r="KXW72" s="6"/>
      <c r="KXX72" s="6"/>
      <c r="KXY72" s="6"/>
      <c r="KXZ72" s="6"/>
      <c r="KYA72" s="6"/>
      <c r="KYB72" s="6"/>
      <c r="KYC72" s="6"/>
      <c r="KYD72" s="6"/>
      <c r="KYE72" s="6"/>
      <c r="KYF72" s="6"/>
      <c r="KYG72" s="6"/>
      <c r="KYH72" s="6"/>
      <c r="KYI72" s="6"/>
      <c r="KYJ72" s="6"/>
      <c r="KYK72" s="6"/>
      <c r="KYL72" s="6"/>
      <c r="KYM72" s="6"/>
      <c r="KYN72" s="6"/>
      <c r="KYO72" s="6"/>
      <c r="KYP72" s="6"/>
      <c r="KYQ72" s="6"/>
      <c r="KYR72" s="6"/>
      <c r="KYS72" s="6"/>
      <c r="KYT72" s="6"/>
      <c r="KYU72" s="6"/>
      <c r="KYV72" s="6"/>
      <c r="KYW72" s="6"/>
      <c r="KYX72" s="6"/>
      <c r="KYY72" s="6"/>
      <c r="KYZ72" s="6"/>
      <c r="KZA72" s="6"/>
      <c r="KZB72" s="6"/>
      <c r="KZC72" s="6"/>
      <c r="KZD72" s="6"/>
      <c r="KZE72" s="6"/>
      <c r="KZF72" s="6"/>
      <c r="KZG72" s="6"/>
      <c r="KZH72" s="6"/>
      <c r="KZI72" s="6"/>
      <c r="KZJ72" s="6"/>
      <c r="KZK72" s="6"/>
      <c r="KZL72" s="6"/>
      <c r="KZM72" s="6"/>
      <c r="KZN72" s="6"/>
      <c r="KZO72" s="6"/>
      <c r="KZP72" s="6"/>
      <c r="KZQ72" s="6"/>
      <c r="KZR72" s="6"/>
      <c r="KZS72" s="6"/>
      <c r="KZT72" s="6"/>
      <c r="KZU72" s="6"/>
      <c r="KZV72" s="6"/>
      <c r="KZW72" s="6"/>
      <c r="KZX72" s="6"/>
      <c r="KZY72" s="6"/>
      <c r="KZZ72" s="6"/>
      <c r="LAA72" s="6"/>
      <c r="LAB72" s="6"/>
      <c r="LAC72" s="6"/>
      <c r="LAD72" s="6"/>
      <c r="LAE72" s="6"/>
      <c r="LAF72" s="6"/>
      <c r="LAG72" s="6"/>
      <c r="LAH72" s="6"/>
      <c r="LAI72" s="6"/>
      <c r="LAJ72" s="6"/>
      <c r="LAK72" s="6"/>
      <c r="LAL72" s="6"/>
      <c r="LAM72" s="6"/>
      <c r="LAN72" s="6"/>
      <c r="LAO72" s="6"/>
      <c r="LAP72" s="6"/>
      <c r="LAQ72" s="6"/>
      <c r="LAR72" s="6"/>
      <c r="LAS72" s="6"/>
      <c r="LAT72" s="6"/>
      <c r="LAU72" s="6"/>
      <c r="LAV72" s="6"/>
      <c r="LAW72" s="6"/>
      <c r="LAX72" s="6"/>
      <c r="LAY72" s="6"/>
      <c r="LAZ72" s="6"/>
      <c r="LBA72" s="6"/>
      <c r="LBB72" s="6"/>
      <c r="LBC72" s="6"/>
      <c r="LBD72" s="6"/>
      <c r="LBE72" s="6"/>
      <c r="LBF72" s="6"/>
      <c r="LBG72" s="6"/>
      <c r="LBH72" s="6"/>
      <c r="LBI72" s="6"/>
      <c r="LBJ72" s="6"/>
      <c r="LBK72" s="6"/>
      <c r="LBL72" s="6"/>
      <c r="LBM72" s="6"/>
      <c r="LBN72" s="6"/>
      <c r="LBO72" s="6"/>
      <c r="LBP72" s="6"/>
      <c r="LBQ72" s="6"/>
      <c r="LBR72" s="6"/>
      <c r="LBS72" s="6"/>
      <c r="LBT72" s="6"/>
      <c r="LBU72" s="6"/>
      <c r="LBV72" s="6"/>
      <c r="LBW72" s="6"/>
      <c r="LBX72" s="6"/>
      <c r="LBY72" s="6"/>
      <c r="LBZ72" s="6"/>
      <c r="LCA72" s="6"/>
      <c r="LCB72" s="6"/>
      <c r="LCC72" s="6"/>
      <c r="LCD72" s="6"/>
      <c r="LCE72" s="6"/>
      <c r="LCF72" s="6"/>
      <c r="LCG72" s="6"/>
      <c r="LCH72" s="6"/>
      <c r="LCI72" s="6"/>
      <c r="LCJ72" s="6"/>
      <c r="LCK72" s="6"/>
      <c r="LCL72" s="6"/>
      <c r="LCM72" s="6"/>
      <c r="LCN72" s="6"/>
      <c r="LCO72" s="6"/>
      <c r="LCP72" s="6"/>
      <c r="LCQ72" s="6"/>
      <c r="LCR72" s="6"/>
      <c r="LCS72" s="6"/>
      <c r="LCT72" s="6"/>
      <c r="LCU72" s="6"/>
      <c r="LCV72" s="6"/>
      <c r="LCW72" s="6"/>
      <c r="LCX72" s="6"/>
      <c r="LCY72" s="6"/>
      <c r="LCZ72" s="6"/>
      <c r="LDA72" s="6"/>
      <c r="LDB72" s="6"/>
      <c r="LDC72" s="6"/>
      <c r="LDD72" s="6"/>
      <c r="LDE72" s="6"/>
      <c r="LDF72" s="6"/>
      <c r="LDG72" s="6"/>
      <c r="LDH72" s="6"/>
      <c r="LDI72" s="6"/>
      <c r="LDJ72" s="6"/>
      <c r="LDK72" s="6"/>
      <c r="LDL72" s="6"/>
      <c r="LDM72" s="6"/>
      <c r="LDN72" s="6"/>
      <c r="LDO72" s="6"/>
      <c r="LDP72" s="6"/>
      <c r="LDQ72" s="6"/>
      <c r="LDR72" s="6"/>
      <c r="LDS72" s="6"/>
      <c r="LDT72" s="6"/>
      <c r="LDU72" s="6"/>
      <c r="LDV72" s="6"/>
      <c r="LDW72" s="6"/>
      <c r="LDX72" s="6"/>
      <c r="LDY72" s="6"/>
      <c r="LDZ72" s="6"/>
      <c r="LEA72" s="6"/>
      <c r="LEB72" s="6"/>
      <c r="LEC72" s="6"/>
      <c r="LED72" s="6"/>
      <c r="LEE72" s="6"/>
      <c r="LEF72" s="6"/>
      <c r="LEG72" s="6"/>
      <c r="LEH72" s="6"/>
      <c r="LEI72" s="6"/>
      <c r="LEJ72" s="6"/>
      <c r="LEK72" s="6"/>
      <c r="LEL72" s="6"/>
      <c r="LEM72" s="6"/>
      <c r="LEN72" s="6"/>
      <c r="LEO72" s="6"/>
      <c r="LEP72" s="6"/>
      <c r="LEQ72" s="6"/>
      <c r="LER72" s="6"/>
      <c r="LES72" s="6"/>
      <c r="LET72" s="6"/>
      <c r="LEU72" s="6"/>
      <c r="LEV72" s="6"/>
      <c r="LEW72" s="6"/>
      <c r="LEX72" s="6"/>
      <c r="LEY72" s="6"/>
      <c r="LEZ72" s="6"/>
      <c r="LFA72" s="6"/>
      <c r="LFB72" s="6"/>
      <c r="LFC72" s="6"/>
      <c r="LFD72" s="6"/>
      <c r="LFE72" s="6"/>
      <c r="LFF72" s="6"/>
      <c r="LFG72" s="6"/>
      <c r="LFH72" s="6"/>
      <c r="LFI72" s="6"/>
      <c r="LFJ72" s="6"/>
      <c r="LFK72" s="6"/>
      <c r="LFL72" s="6"/>
      <c r="LFM72" s="6"/>
      <c r="LFN72" s="6"/>
      <c r="LFO72" s="6"/>
      <c r="LFP72" s="6"/>
      <c r="LFQ72" s="6"/>
      <c r="LFR72" s="6"/>
      <c r="LFS72" s="6"/>
      <c r="LFT72" s="6"/>
      <c r="LFU72" s="6"/>
      <c r="LFV72" s="6"/>
      <c r="LFW72" s="6"/>
      <c r="LFX72" s="6"/>
      <c r="LFY72" s="6"/>
      <c r="LFZ72" s="6"/>
      <c r="LGA72" s="6"/>
      <c r="LGB72" s="6"/>
      <c r="LGC72" s="6"/>
      <c r="LGD72" s="6"/>
      <c r="LGE72" s="6"/>
      <c r="LGF72" s="6"/>
      <c r="LGG72" s="6"/>
      <c r="LGH72" s="6"/>
      <c r="LGI72" s="6"/>
      <c r="LGJ72" s="6"/>
      <c r="LGK72" s="6"/>
      <c r="LGL72" s="6"/>
      <c r="LGM72" s="6"/>
      <c r="LGN72" s="6"/>
      <c r="LGO72" s="6"/>
      <c r="LGP72" s="6"/>
      <c r="LGQ72" s="6"/>
      <c r="LGR72" s="6"/>
      <c r="LGS72" s="6"/>
      <c r="LGT72" s="6"/>
      <c r="LGU72" s="6"/>
      <c r="LGV72" s="6"/>
      <c r="LGW72" s="6"/>
      <c r="LGX72" s="6"/>
      <c r="LGY72" s="6"/>
      <c r="LGZ72" s="6"/>
      <c r="LHA72" s="6"/>
      <c r="LHB72" s="6"/>
      <c r="LHC72" s="6"/>
      <c r="LHD72" s="6"/>
      <c r="LHE72" s="6"/>
      <c r="LHF72" s="6"/>
      <c r="LHG72" s="6"/>
      <c r="LHH72" s="6"/>
      <c r="LHI72" s="6"/>
      <c r="LHJ72" s="6"/>
      <c r="LHK72" s="6"/>
      <c r="LHL72" s="6"/>
      <c r="LHM72" s="6"/>
      <c r="LHN72" s="6"/>
      <c r="LHO72" s="6"/>
      <c r="LHP72" s="6"/>
      <c r="LHQ72" s="6"/>
      <c r="LHR72" s="6"/>
      <c r="LHS72" s="6"/>
      <c r="LHT72" s="6"/>
      <c r="LHU72" s="6"/>
      <c r="LHV72" s="6"/>
      <c r="LHW72" s="6"/>
      <c r="LHX72" s="6"/>
      <c r="LHY72" s="6"/>
      <c r="LHZ72" s="6"/>
      <c r="LIA72" s="6"/>
      <c r="LIB72" s="6"/>
      <c r="LIC72" s="6"/>
      <c r="LID72" s="6"/>
      <c r="LIE72" s="6"/>
      <c r="LIF72" s="6"/>
      <c r="LIG72" s="6"/>
      <c r="LIH72" s="6"/>
      <c r="LII72" s="6"/>
      <c r="LIJ72" s="6"/>
      <c r="LIK72" s="6"/>
      <c r="LIL72" s="6"/>
      <c r="LIM72" s="6"/>
      <c r="LIN72" s="6"/>
      <c r="LIO72" s="6"/>
      <c r="LIP72" s="6"/>
      <c r="LIQ72" s="6"/>
      <c r="LIR72" s="6"/>
      <c r="LIS72" s="6"/>
      <c r="LIT72" s="6"/>
      <c r="LIU72" s="6"/>
      <c r="LIV72" s="6"/>
      <c r="LIW72" s="6"/>
      <c r="LIX72" s="6"/>
      <c r="LIY72" s="6"/>
      <c r="LIZ72" s="6"/>
      <c r="LJA72" s="6"/>
      <c r="LJB72" s="6"/>
      <c r="LJC72" s="6"/>
      <c r="LJD72" s="6"/>
      <c r="LJE72" s="6"/>
      <c r="LJF72" s="6"/>
      <c r="LJG72" s="6"/>
      <c r="LJH72" s="6"/>
      <c r="LJI72" s="6"/>
      <c r="LJJ72" s="6"/>
      <c r="LJK72" s="6"/>
      <c r="LJL72" s="6"/>
      <c r="LJM72" s="6"/>
      <c r="LJN72" s="6"/>
      <c r="LJO72" s="6"/>
      <c r="LJP72" s="6"/>
      <c r="LJQ72" s="6"/>
      <c r="LJR72" s="6"/>
      <c r="LJS72" s="6"/>
      <c r="LJT72" s="6"/>
      <c r="LJU72" s="6"/>
      <c r="LJV72" s="6"/>
      <c r="LJW72" s="6"/>
      <c r="LJX72" s="6"/>
      <c r="LJY72" s="6"/>
      <c r="LJZ72" s="6"/>
      <c r="LKA72" s="6"/>
      <c r="LKB72" s="6"/>
      <c r="LKC72" s="6"/>
      <c r="LKD72" s="6"/>
      <c r="LKE72" s="6"/>
      <c r="LKF72" s="6"/>
      <c r="LKG72" s="6"/>
      <c r="LKH72" s="6"/>
      <c r="LKI72" s="6"/>
      <c r="LKJ72" s="6"/>
      <c r="LKK72" s="6"/>
      <c r="LKL72" s="6"/>
      <c r="LKM72" s="6"/>
      <c r="LKN72" s="6"/>
      <c r="LKO72" s="6"/>
      <c r="LKP72" s="6"/>
      <c r="LKQ72" s="6"/>
      <c r="LKR72" s="6"/>
      <c r="LKS72" s="6"/>
      <c r="LKT72" s="6"/>
      <c r="LKU72" s="6"/>
      <c r="LKV72" s="6"/>
      <c r="LKW72" s="6"/>
      <c r="LKX72" s="6"/>
      <c r="LKY72" s="6"/>
      <c r="LKZ72" s="6"/>
      <c r="LLA72" s="6"/>
      <c r="LLB72" s="6"/>
      <c r="LLC72" s="6"/>
      <c r="LLD72" s="6"/>
      <c r="LLE72" s="6"/>
      <c r="LLF72" s="6"/>
      <c r="LLG72" s="6"/>
      <c r="LLH72" s="6"/>
      <c r="LLI72" s="6"/>
      <c r="LLJ72" s="6"/>
      <c r="LLK72" s="6"/>
      <c r="LLL72" s="6"/>
      <c r="LLM72" s="6"/>
      <c r="LLN72" s="6"/>
      <c r="LLO72" s="6"/>
      <c r="LLP72" s="6"/>
      <c r="LLQ72" s="6"/>
      <c r="LLR72" s="6"/>
      <c r="LLS72" s="6"/>
      <c r="LLT72" s="6"/>
      <c r="LLU72" s="6"/>
      <c r="LLV72" s="6"/>
      <c r="LLW72" s="6"/>
      <c r="LLX72" s="6"/>
      <c r="LLY72" s="6"/>
      <c r="LLZ72" s="6"/>
      <c r="LMA72" s="6"/>
      <c r="LMB72" s="6"/>
      <c r="LMC72" s="6"/>
      <c r="LMD72" s="6"/>
      <c r="LME72" s="6"/>
      <c r="LMF72" s="6"/>
      <c r="LMG72" s="6"/>
      <c r="LMH72" s="6"/>
      <c r="LMI72" s="6"/>
      <c r="LMJ72" s="6"/>
      <c r="LMK72" s="6"/>
      <c r="LML72" s="6"/>
      <c r="LMM72" s="6"/>
      <c r="LMN72" s="6"/>
      <c r="LMO72" s="6"/>
      <c r="LMP72" s="6"/>
      <c r="LMQ72" s="6"/>
      <c r="LMR72" s="6"/>
      <c r="LMS72" s="6"/>
      <c r="LMT72" s="6"/>
      <c r="LMU72" s="6"/>
      <c r="LMV72" s="6"/>
      <c r="LMW72" s="6"/>
      <c r="LMX72" s="6"/>
      <c r="LMY72" s="6"/>
      <c r="LMZ72" s="6"/>
      <c r="LNA72" s="6"/>
      <c r="LNB72" s="6"/>
      <c r="LNC72" s="6"/>
      <c r="LND72" s="6"/>
      <c r="LNE72" s="6"/>
      <c r="LNF72" s="6"/>
      <c r="LNG72" s="6"/>
      <c r="LNH72" s="6"/>
      <c r="LNI72" s="6"/>
      <c r="LNJ72" s="6"/>
      <c r="LNK72" s="6"/>
      <c r="LNL72" s="6"/>
      <c r="LNM72" s="6"/>
      <c r="LNN72" s="6"/>
      <c r="LNO72" s="6"/>
      <c r="LNP72" s="6"/>
      <c r="LNQ72" s="6"/>
      <c r="LNR72" s="6"/>
      <c r="LNS72" s="6"/>
      <c r="LNT72" s="6"/>
      <c r="LNU72" s="6"/>
      <c r="LNV72" s="6"/>
      <c r="LNW72" s="6"/>
      <c r="LNX72" s="6"/>
      <c r="LNY72" s="6"/>
      <c r="LNZ72" s="6"/>
      <c r="LOA72" s="6"/>
      <c r="LOB72" s="6"/>
      <c r="LOC72" s="6"/>
      <c r="LOD72" s="6"/>
      <c r="LOE72" s="6"/>
      <c r="LOF72" s="6"/>
      <c r="LOG72" s="6"/>
      <c r="LOH72" s="6"/>
      <c r="LOI72" s="6"/>
      <c r="LOJ72" s="6"/>
      <c r="LOK72" s="6"/>
      <c r="LOL72" s="6"/>
      <c r="LOM72" s="6"/>
      <c r="LON72" s="6"/>
      <c r="LOO72" s="6"/>
      <c r="LOP72" s="6"/>
      <c r="LOQ72" s="6"/>
      <c r="LOR72" s="6"/>
      <c r="LOS72" s="6"/>
      <c r="LOT72" s="6"/>
      <c r="LOU72" s="6"/>
      <c r="LOV72" s="6"/>
      <c r="LOW72" s="6"/>
      <c r="LOX72" s="6"/>
      <c r="LOY72" s="6"/>
      <c r="LOZ72" s="6"/>
      <c r="LPA72" s="6"/>
      <c r="LPB72" s="6"/>
      <c r="LPC72" s="6"/>
      <c r="LPD72" s="6"/>
      <c r="LPE72" s="6"/>
      <c r="LPF72" s="6"/>
      <c r="LPG72" s="6"/>
      <c r="LPH72" s="6"/>
      <c r="LPI72" s="6"/>
      <c r="LPJ72" s="6"/>
      <c r="LPK72" s="6"/>
      <c r="LPL72" s="6"/>
      <c r="LPM72" s="6"/>
      <c r="LPN72" s="6"/>
      <c r="LPO72" s="6"/>
      <c r="LPP72" s="6"/>
      <c r="LPQ72" s="6"/>
      <c r="LPR72" s="6"/>
      <c r="LPS72" s="6"/>
      <c r="LPT72" s="6"/>
      <c r="LPU72" s="6"/>
      <c r="LPV72" s="6"/>
      <c r="LPW72" s="6"/>
      <c r="LPX72" s="6"/>
      <c r="LPY72" s="6"/>
      <c r="LPZ72" s="6"/>
      <c r="LQA72" s="6"/>
      <c r="LQB72" s="6"/>
      <c r="LQC72" s="6"/>
      <c r="LQD72" s="6"/>
      <c r="LQE72" s="6"/>
      <c r="LQF72" s="6"/>
      <c r="LQG72" s="6"/>
      <c r="LQH72" s="6"/>
      <c r="LQI72" s="6"/>
      <c r="LQJ72" s="6"/>
      <c r="LQK72" s="6"/>
      <c r="LQL72" s="6"/>
      <c r="LQM72" s="6"/>
      <c r="LQN72" s="6"/>
      <c r="LQO72" s="6"/>
      <c r="LQP72" s="6"/>
      <c r="LQQ72" s="6"/>
      <c r="LQR72" s="6"/>
      <c r="LQS72" s="6"/>
      <c r="LQT72" s="6"/>
      <c r="LQU72" s="6"/>
      <c r="LQV72" s="6"/>
      <c r="LQW72" s="6"/>
      <c r="LQX72" s="6"/>
      <c r="LQY72" s="6"/>
      <c r="LQZ72" s="6"/>
      <c r="LRA72" s="6"/>
      <c r="LRB72" s="6"/>
      <c r="LRC72" s="6"/>
      <c r="LRD72" s="6"/>
      <c r="LRE72" s="6"/>
      <c r="LRF72" s="6"/>
      <c r="LRG72" s="6"/>
      <c r="LRH72" s="6"/>
      <c r="LRI72" s="6"/>
      <c r="LRJ72" s="6"/>
      <c r="LRK72" s="6"/>
      <c r="LRL72" s="6"/>
      <c r="LRM72" s="6"/>
      <c r="LRN72" s="6"/>
      <c r="LRO72" s="6"/>
      <c r="LRP72" s="6"/>
      <c r="LRQ72" s="6"/>
      <c r="LRR72" s="6"/>
      <c r="LRS72" s="6"/>
      <c r="LRT72" s="6"/>
      <c r="LRU72" s="6"/>
      <c r="LRV72" s="6"/>
      <c r="LRW72" s="6"/>
      <c r="LRX72" s="6"/>
      <c r="LRY72" s="6"/>
      <c r="LRZ72" s="6"/>
      <c r="LSA72" s="6"/>
      <c r="LSB72" s="6"/>
      <c r="LSC72" s="6"/>
      <c r="LSD72" s="6"/>
      <c r="LSE72" s="6"/>
      <c r="LSF72" s="6"/>
      <c r="LSG72" s="6"/>
      <c r="LSH72" s="6"/>
      <c r="LSI72" s="6"/>
      <c r="LSJ72" s="6"/>
      <c r="LSK72" s="6"/>
      <c r="LSL72" s="6"/>
      <c r="LSM72" s="6"/>
      <c r="LSN72" s="6"/>
      <c r="LSO72" s="6"/>
      <c r="LSP72" s="6"/>
      <c r="LSQ72" s="6"/>
      <c r="LSR72" s="6"/>
      <c r="LSS72" s="6"/>
      <c r="LST72" s="6"/>
      <c r="LSU72" s="6"/>
      <c r="LSV72" s="6"/>
      <c r="LSW72" s="6"/>
      <c r="LSX72" s="6"/>
      <c r="LSY72" s="6"/>
      <c r="LSZ72" s="6"/>
      <c r="LTA72" s="6"/>
      <c r="LTB72" s="6"/>
      <c r="LTC72" s="6"/>
      <c r="LTD72" s="6"/>
      <c r="LTE72" s="6"/>
      <c r="LTF72" s="6"/>
      <c r="LTG72" s="6"/>
      <c r="LTH72" s="6"/>
      <c r="LTI72" s="6"/>
      <c r="LTJ72" s="6"/>
      <c r="LTK72" s="6"/>
      <c r="LTL72" s="6"/>
      <c r="LTM72" s="6"/>
      <c r="LTN72" s="6"/>
      <c r="LTO72" s="6"/>
      <c r="LTP72" s="6"/>
      <c r="LTQ72" s="6"/>
      <c r="LTR72" s="6"/>
      <c r="LTS72" s="6"/>
      <c r="LTT72" s="6"/>
      <c r="LTU72" s="6"/>
      <c r="LTV72" s="6"/>
      <c r="LTW72" s="6"/>
      <c r="LTX72" s="6"/>
      <c r="LTY72" s="6"/>
      <c r="LTZ72" s="6"/>
      <c r="LUA72" s="6"/>
      <c r="LUB72" s="6"/>
      <c r="LUC72" s="6"/>
      <c r="LUD72" s="6"/>
      <c r="LUE72" s="6"/>
      <c r="LUF72" s="6"/>
      <c r="LUG72" s="6"/>
      <c r="LUH72" s="6"/>
      <c r="LUI72" s="6"/>
      <c r="LUJ72" s="6"/>
      <c r="LUK72" s="6"/>
      <c r="LUL72" s="6"/>
      <c r="LUM72" s="6"/>
      <c r="LUN72" s="6"/>
      <c r="LUO72" s="6"/>
      <c r="LUP72" s="6"/>
      <c r="LUQ72" s="6"/>
      <c r="LUR72" s="6"/>
      <c r="LUS72" s="6"/>
      <c r="LUT72" s="6"/>
      <c r="LUU72" s="6"/>
      <c r="LUV72" s="6"/>
      <c r="LUW72" s="6"/>
      <c r="LUX72" s="6"/>
      <c r="LUY72" s="6"/>
      <c r="LUZ72" s="6"/>
      <c r="LVA72" s="6"/>
      <c r="LVB72" s="6"/>
      <c r="LVC72" s="6"/>
      <c r="LVD72" s="6"/>
      <c r="LVE72" s="6"/>
      <c r="LVF72" s="6"/>
      <c r="LVG72" s="6"/>
      <c r="LVH72" s="6"/>
      <c r="LVI72" s="6"/>
      <c r="LVJ72" s="6"/>
      <c r="LVK72" s="6"/>
      <c r="LVL72" s="6"/>
      <c r="LVM72" s="6"/>
      <c r="LVN72" s="6"/>
      <c r="LVO72" s="6"/>
      <c r="LVP72" s="6"/>
      <c r="LVQ72" s="6"/>
      <c r="LVR72" s="6"/>
      <c r="LVS72" s="6"/>
      <c r="LVT72" s="6"/>
      <c r="LVU72" s="6"/>
      <c r="LVV72" s="6"/>
      <c r="LVW72" s="6"/>
      <c r="LVX72" s="6"/>
      <c r="LVY72" s="6"/>
      <c r="LVZ72" s="6"/>
      <c r="LWA72" s="6"/>
      <c r="LWB72" s="6"/>
      <c r="LWC72" s="6"/>
      <c r="LWD72" s="6"/>
      <c r="LWE72" s="6"/>
      <c r="LWF72" s="6"/>
      <c r="LWG72" s="6"/>
      <c r="LWH72" s="6"/>
      <c r="LWI72" s="6"/>
      <c r="LWJ72" s="6"/>
      <c r="LWK72" s="6"/>
      <c r="LWL72" s="6"/>
      <c r="LWM72" s="6"/>
      <c r="LWN72" s="6"/>
      <c r="LWO72" s="6"/>
      <c r="LWP72" s="6"/>
      <c r="LWQ72" s="6"/>
      <c r="LWR72" s="6"/>
      <c r="LWS72" s="6"/>
      <c r="LWT72" s="6"/>
      <c r="LWU72" s="6"/>
      <c r="LWV72" s="6"/>
      <c r="LWW72" s="6"/>
      <c r="LWX72" s="6"/>
      <c r="LWY72" s="6"/>
      <c r="LWZ72" s="6"/>
      <c r="LXA72" s="6"/>
      <c r="LXB72" s="6"/>
      <c r="LXC72" s="6"/>
      <c r="LXD72" s="6"/>
      <c r="LXE72" s="6"/>
      <c r="LXF72" s="6"/>
      <c r="LXG72" s="6"/>
      <c r="LXH72" s="6"/>
      <c r="LXI72" s="6"/>
      <c r="LXJ72" s="6"/>
      <c r="LXK72" s="6"/>
      <c r="LXL72" s="6"/>
      <c r="LXM72" s="6"/>
      <c r="LXN72" s="6"/>
      <c r="LXO72" s="6"/>
      <c r="LXP72" s="6"/>
      <c r="LXQ72" s="6"/>
      <c r="LXR72" s="6"/>
      <c r="LXS72" s="6"/>
      <c r="LXT72" s="6"/>
      <c r="LXU72" s="6"/>
      <c r="LXV72" s="6"/>
      <c r="LXW72" s="6"/>
      <c r="LXX72" s="6"/>
      <c r="LXY72" s="6"/>
      <c r="LXZ72" s="6"/>
      <c r="LYA72" s="6"/>
      <c r="LYB72" s="6"/>
      <c r="LYC72" s="6"/>
      <c r="LYD72" s="6"/>
      <c r="LYE72" s="6"/>
      <c r="LYF72" s="6"/>
      <c r="LYG72" s="6"/>
      <c r="LYH72" s="6"/>
      <c r="LYI72" s="6"/>
      <c r="LYJ72" s="6"/>
      <c r="LYK72" s="6"/>
      <c r="LYL72" s="6"/>
      <c r="LYM72" s="6"/>
      <c r="LYN72" s="6"/>
      <c r="LYO72" s="6"/>
      <c r="LYP72" s="6"/>
      <c r="LYQ72" s="6"/>
      <c r="LYR72" s="6"/>
      <c r="LYS72" s="6"/>
      <c r="LYT72" s="6"/>
      <c r="LYU72" s="6"/>
      <c r="LYV72" s="6"/>
      <c r="LYW72" s="6"/>
      <c r="LYX72" s="6"/>
      <c r="LYY72" s="6"/>
      <c r="LYZ72" s="6"/>
      <c r="LZA72" s="6"/>
      <c r="LZB72" s="6"/>
      <c r="LZC72" s="6"/>
      <c r="LZD72" s="6"/>
      <c r="LZE72" s="6"/>
      <c r="LZF72" s="6"/>
      <c r="LZG72" s="6"/>
      <c r="LZH72" s="6"/>
      <c r="LZI72" s="6"/>
      <c r="LZJ72" s="6"/>
      <c r="LZK72" s="6"/>
      <c r="LZL72" s="6"/>
      <c r="LZM72" s="6"/>
      <c r="LZN72" s="6"/>
      <c r="LZO72" s="6"/>
      <c r="LZP72" s="6"/>
      <c r="LZQ72" s="6"/>
      <c r="LZR72" s="6"/>
      <c r="LZS72" s="6"/>
      <c r="LZT72" s="6"/>
      <c r="LZU72" s="6"/>
      <c r="LZV72" s="6"/>
      <c r="LZW72" s="6"/>
      <c r="LZX72" s="6"/>
      <c r="LZY72" s="6"/>
      <c r="LZZ72" s="6"/>
      <c r="MAA72" s="6"/>
      <c r="MAB72" s="6"/>
      <c r="MAC72" s="6"/>
      <c r="MAD72" s="6"/>
      <c r="MAE72" s="6"/>
      <c r="MAF72" s="6"/>
      <c r="MAG72" s="6"/>
      <c r="MAH72" s="6"/>
      <c r="MAI72" s="6"/>
      <c r="MAJ72" s="6"/>
      <c r="MAK72" s="6"/>
      <c r="MAL72" s="6"/>
      <c r="MAM72" s="6"/>
      <c r="MAN72" s="6"/>
      <c r="MAO72" s="6"/>
      <c r="MAP72" s="6"/>
      <c r="MAQ72" s="6"/>
      <c r="MAR72" s="6"/>
      <c r="MAS72" s="6"/>
      <c r="MAT72" s="6"/>
      <c r="MAU72" s="6"/>
      <c r="MAV72" s="6"/>
      <c r="MAW72" s="6"/>
      <c r="MAX72" s="6"/>
      <c r="MAY72" s="6"/>
      <c r="MAZ72" s="6"/>
      <c r="MBA72" s="6"/>
      <c r="MBB72" s="6"/>
      <c r="MBC72" s="6"/>
      <c r="MBD72" s="6"/>
      <c r="MBE72" s="6"/>
      <c r="MBF72" s="6"/>
      <c r="MBG72" s="6"/>
      <c r="MBH72" s="6"/>
      <c r="MBI72" s="6"/>
      <c r="MBJ72" s="6"/>
      <c r="MBK72" s="6"/>
      <c r="MBL72" s="6"/>
      <c r="MBM72" s="6"/>
      <c r="MBN72" s="6"/>
      <c r="MBO72" s="6"/>
      <c r="MBP72" s="6"/>
      <c r="MBQ72" s="6"/>
      <c r="MBR72" s="6"/>
      <c r="MBS72" s="6"/>
      <c r="MBT72" s="6"/>
      <c r="MBU72" s="6"/>
      <c r="MBV72" s="6"/>
      <c r="MBW72" s="6"/>
      <c r="MBX72" s="6"/>
      <c r="MBY72" s="6"/>
      <c r="MBZ72" s="6"/>
      <c r="MCA72" s="6"/>
      <c r="MCB72" s="6"/>
      <c r="MCC72" s="6"/>
      <c r="MCD72" s="6"/>
      <c r="MCE72" s="6"/>
      <c r="MCF72" s="6"/>
      <c r="MCG72" s="6"/>
      <c r="MCH72" s="6"/>
      <c r="MCI72" s="6"/>
      <c r="MCJ72" s="6"/>
      <c r="MCK72" s="6"/>
      <c r="MCL72" s="6"/>
      <c r="MCM72" s="6"/>
      <c r="MCN72" s="6"/>
      <c r="MCO72" s="6"/>
      <c r="MCP72" s="6"/>
      <c r="MCQ72" s="6"/>
      <c r="MCR72" s="6"/>
      <c r="MCS72" s="6"/>
      <c r="MCT72" s="6"/>
      <c r="MCU72" s="6"/>
      <c r="MCV72" s="6"/>
      <c r="MCW72" s="6"/>
      <c r="MCX72" s="6"/>
      <c r="MCY72" s="6"/>
      <c r="MCZ72" s="6"/>
      <c r="MDA72" s="6"/>
      <c r="MDB72" s="6"/>
      <c r="MDC72" s="6"/>
      <c r="MDD72" s="6"/>
      <c r="MDE72" s="6"/>
      <c r="MDF72" s="6"/>
      <c r="MDG72" s="6"/>
      <c r="MDH72" s="6"/>
      <c r="MDI72" s="6"/>
      <c r="MDJ72" s="6"/>
      <c r="MDK72" s="6"/>
      <c r="MDL72" s="6"/>
      <c r="MDM72" s="6"/>
      <c r="MDN72" s="6"/>
      <c r="MDO72" s="6"/>
      <c r="MDP72" s="6"/>
      <c r="MDQ72" s="6"/>
      <c r="MDR72" s="6"/>
      <c r="MDS72" s="6"/>
      <c r="MDT72" s="6"/>
      <c r="MDU72" s="6"/>
      <c r="MDV72" s="6"/>
      <c r="MDW72" s="6"/>
      <c r="MDX72" s="6"/>
      <c r="MDY72" s="6"/>
      <c r="MDZ72" s="6"/>
      <c r="MEA72" s="6"/>
      <c r="MEB72" s="6"/>
      <c r="MEC72" s="6"/>
      <c r="MED72" s="6"/>
      <c r="MEE72" s="6"/>
      <c r="MEF72" s="6"/>
      <c r="MEG72" s="6"/>
      <c r="MEH72" s="6"/>
      <c r="MEI72" s="6"/>
      <c r="MEJ72" s="6"/>
      <c r="MEK72" s="6"/>
      <c r="MEL72" s="6"/>
      <c r="MEM72" s="6"/>
      <c r="MEN72" s="6"/>
      <c r="MEO72" s="6"/>
      <c r="MEP72" s="6"/>
      <c r="MEQ72" s="6"/>
      <c r="MER72" s="6"/>
      <c r="MES72" s="6"/>
      <c r="MET72" s="6"/>
      <c r="MEU72" s="6"/>
      <c r="MEV72" s="6"/>
      <c r="MEW72" s="6"/>
      <c r="MEX72" s="6"/>
      <c r="MEY72" s="6"/>
      <c r="MEZ72" s="6"/>
      <c r="MFA72" s="6"/>
      <c r="MFB72" s="6"/>
      <c r="MFC72" s="6"/>
      <c r="MFD72" s="6"/>
      <c r="MFE72" s="6"/>
      <c r="MFF72" s="6"/>
      <c r="MFG72" s="6"/>
      <c r="MFH72" s="6"/>
      <c r="MFI72" s="6"/>
      <c r="MFJ72" s="6"/>
      <c r="MFK72" s="6"/>
      <c r="MFL72" s="6"/>
      <c r="MFM72" s="6"/>
      <c r="MFN72" s="6"/>
      <c r="MFO72" s="6"/>
      <c r="MFP72" s="6"/>
      <c r="MFQ72" s="6"/>
      <c r="MFR72" s="6"/>
      <c r="MFS72" s="6"/>
      <c r="MFT72" s="6"/>
      <c r="MFU72" s="6"/>
      <c r="MFV72" s="6"/>
      <c r="MFW72" s="6"/>
      <c r="MFX72" s="6"/>
      <c r="MFY72" s="6"/>
      <c r="MFZ72" s="6"/>
      <c r="MGA72" s="6"/>
      <c r="MGB72" s="6"/>
      <c r="MGC72" s="6"/>
      <c r="MGD72" s="6"/>
      <c r="MGE72" s="6"/>
      <c r="MGF72" s="6"/>
      <c r="MGG72" s="6"/>
      <c r="MGH72" s="6"/>
      <c r="MGI72" s="6"/>
      <c r="MGJ72" s="6"/>
      <c r="MGK72" s="6"/>
      <c r="MGL72" s="6"/>
      <c r="MGM72" s="6"/>
      <c r="MGN72" s="6"/>
      <c r="MGO72" s="6"/>
      <c r="MGP72" s="6"/>
      <c r="MGQ72" s="6"/>
      <c r="MGR72" s="6"/>
      <c r="MGS72" s="6"/>
      <c r="MGT72" s="6"/>
      <c r="MGU72" s="6"/>
      <c r="MGV72" s="6"/>
      <c r="MGW72" s="6"/>
      <c r="MGX72" s="6"/>
      <c r="MGY72" s="6"/>
      <c r="MGZ72" s="6"/>
      <c r="MHA72" s="6"/>
      <c r="MHB72" s="6"/>
      <c r="MHC72" s="6"/>
      <c r="MHD72" s="6"/>
      <c r="MHE72" s="6"/>
      <c r="MHF72" s="6"/>
      <c r="MHG72" s="6"/>
      <c r="MHH72" s="6"/>
      <c r="MHI72" s="6"/>
      <c r="MHJ72" s="6"/>
      <c r="MHK72" s="6"/>
      <c r="MHL72" s="6"/>
      <c r="MHM72" s="6"/>
      <c r="MHN72" s="6"/>
      <c r="MHO72" s="6"/>
      <c r="MHP72" s="6"/>
      <c r="MHQ72" s="6"/>
      <c r="MHR72" s="6"/>
      <c r="MHS72" s="6"/>
      <c r="MHT72" s="6"/>
      <c r="MHU72" s="6"/>
      <c r="MHV72" s="6"/>
      <c r="MHW72" s="6"/>
      <c r="MHX72" s="6"/>
      <c r="MHY72" s="6"/>
      <c r="MHZ72" s="6"/>
      <c r="MIA72" s="6"/>
      <c r="MIB72" s="6"/>
      <c r="MIC72" s="6"/>
      <c r="MID72" s="6"/>
      <c r="MIE72" s="6"/>
      <c r="MIF72" s="6"/>
      <c r="MIG72" s="6"/>
      <c r="MIH72" s="6"/>
      <c r="MII72" s="6"/>
      <c r="MIJ72" s="6"/>
      <c r="MIK72" s="6"/>
      <c r="MIL72" s="6"/>
      <c r="MIM72" s="6"/>
      <c r="MIN72" s="6"/>
      <c r="MIO72" s="6"/>
      <c r="MIP72" s="6"/>
      <c r="MIQ72" s="6"/>
      <c r="MIR72" s="6"/>
      <c r="MIS72" s="6"/>
      <c r="MIT72" s="6"/>
      <c r="MIU72" s="6"/>
      <c r="MIV72" s="6"/>
      <c r="MIW72" s="6"/>
      <c r="MIX72" s="6"/>
      <c r="MIY72" s="6"/>
      <c r="MIZ72" s="6"/>
      <c r="MJA72" s="6"/>
      <c r="MJB72" s="6"/>
      <c r="MJC72" s="6"/>
      <c r="MJD72" s="6"/>
      <c r="MJE72" s="6"/>
      <c r="MJF72" s="6"/>
      <c r="MJG72" s="6"/>
      <c r="MJH72" s="6"/>
      <c r="MJI72" s="6"/>
      <c r="MJJ72" s="6"/>
      <c r="MJK72" s="6"/>
      <c r="MJL72" s="6"/>
      <c r="MJM72" s="6"/>
      <c r="MJN72" s="6"/>
      <c r="MJO72" s="6"/>
      <c r="MJP72" s="6"/>
      <c r="MJQ72" s="6"/>
      <c r="MJR72" s="6"/>
      <c r="MJS72" s="6"/>
      <c r="MJT72" s="6"/>
      <c r="MJU72" s="6"/>
      <c r="MJV72" s="6"/>
      <c r="MJW72" s="6"/>
      <c r="MJX72" s="6"/>
      <c r="MJY72" s="6"/>
      <c r="MJZ72" s="6"/>
      <c r="MKA72" s="6"/>
      <c r="MKB72" s="6"/>
      <c r="MKC72" s="6"/>
      <c r="MKD72" s="6"/>
      <c r="MKE72" s="6"/>
      <c r="MKF72" s="6"/>
      <c r="MKG72" s="6"/>
      <c r="MKH72" s="6"/>
      <c r="MKI72" s="6"/>
      <c r="MKJ72" s="6"/>
      <c r="MKK72" s="6"/>
      <c r="MKL72" s="6"/>
      <c r="MKM72" s="6"/>
      <c r="MKN72" s="6"/>
      <c r="MKO72" s="6"/>
      <c r="MKP72" s="6"/>
      <c r="MKQ72" s="6"/>
      <c r="MKR72" s="6"/>
      <c r="MKS72" s="6"/>
      <c r="MKT72" s="6"/>
      <c r="MKU72" s="6"/>
      <c r="MKV72" s="6"/>
      <c r="MKW72" s="6"/>
      <c r="MKX72" s="6"/>
      <c r="MKY72" s="6"/>
      <c r="MKZ72" s="6"/>
      <c r="MLA72" s="6"/>
      <c r="MLB72" s="6"/>
      <c r="MLC72" s="6"/>
      <c r="MLD72" s="6"/>
      <c r="MLE72" s="6"/>
      <c r="MLF72" s="6"/>
      <c r="MLG72" s="6"/>
      <c r="MLH72" s="6"/>
      <c r="MLI72" s="6"/>
      <c r="MLJ72" s="6"/>
      <c r="MLK72" s="6"/>
      <c r="MLL72" s="6"/>
      <c r="MLM72" s="6"/>
      <c r="MLN72" s="6"/>
      <c r="MLO72" s="6"/>
      <c r="MLP72" s="6"/>
      <c r="MLQ72" s="6"/>
      <c r="MLR72" s="6"/>
      <c r="MLS72" s="6"/>
      <c r="MLT72" s="6"/>
      <c r="MLU72" s="6"/>
      <c r="MLV72" s="6"/>
      <c r="MLW72" s="6"/>
      <c r="MLX72" s="6"/>
      <c r="MLY72" s="6"/>
      <c r="MLZ72" s="6"/>
      <c r="MMA72" s="6"/>
      <c r="MMB72" s="6"/>
      <c r="MMC72" s="6"/>
      <c r="MMD72" s="6"/>
      <c r="MME72" s="6"/>
      <c r="MMF72" s="6"/>
      <c r="MMG72" s="6"/>
      <c r="MMH72" s="6"/>
      <c r="MMI72" s="6"/>
      <c r="MMJ72" s="6"/>
      <c r="MMK72" s="6"/>
      <c r="MML72" s="6"/>
      <c r="MMM72" s="6"/>
      <c r="MMN72" s="6"/>
      <c r="MMO72" s="6"/>
      <c r="MMP72" s="6"/>
      <c r="MMQ72" s="6"/>
      <c r="MMR72" s="6"/>
      <c r="MMS72" s="6"/>
      <c r="MMT72" s="6"/>
      <c r="MMU72" s="6"/>
      <c r="MMV72" s="6"/>
      <c r="MMW72" s="6"/>
      <c r="MMX72" s="6"/>
      <c r="MMY72" s="6"/>
      <c r="MMZ72" s="6"/>
      <c r="MNA72" s="6"/>
      <c r="MNB72" s="6"/>
      <c r="MNC72" s="6"/>
      <c r="MND72" s="6"/>
      <c r="MNE72" s="6"/>
      <c r="MNF72" s="6"/>
      <c r="MNG72" s="6"/>
      <c r="MNH72" s="6"/>
      <c r="MNI72" s="6"/>
      <c r="MNJ72" s="6"/>
      <c r="MNK72" s="6"/>
      <c r="MNL72" s="6"/>
      <c r="MNM72" s="6"/>
      <c r="MNN72" s="6"/>
      <c r="MNO72" s="6"/>
      <c r="MNP72" s="6"/>
      <c r="MNQ72" s="6"/>
      <c r="MNR72" s="6"/>
      <c r="MNS72" s="6"/>
      <c r="MNT72" s="6"/>
      <c r="MNU72" s="6"/>
      <c r="MNV72" s="6"/>
      <c r="MNW72" s="6"/>
      <c r="MNX72" s="6"/>
      <c r="MNY72" s="6"/>
      <c r="MNZ72" s="6"/>
      <c r="MOA72" s="6"/>
      <c r="MOB72" s="6"/>
      <c r="MOC72" s="6"/>
      <c r="MOD72" s="6"/>
      <c r="MOE72" s="6"/>
      <c r="MOF72" s="6"/>
      <c r="MOG72" s="6"/>
      <c r="MOH72" s="6"/>
      <c r="MOI72" s="6"/>
      <c r="MOJ72" s="6"/>
      <c r="MOK72" s="6"/>
      <c r="MOL72" s="6"/>
      <c r="MOM72" s="6"/>
      <c r="MON72" s="6"/>
      <c r="MOO72" s="6"/>
      <c r="MOP72" s="6"/>
      <c r="MOQ72" s="6"/>
      <c r="MOR72" s="6"/>
      <c r="MOS72" s="6"/>
      <c r="MOT72" s="6"/>
      <c r="MOU72" s="6"/>
      <c r="MOV72" s="6"/>
      <c r="MOW72" s="6"/>
      <c r="MOX72" s="6"/>
      <c r="MOY72" s="6"/>
      <c r="MOZ72" s="6"/>
      <c r="MPA72" s="6"/>
      <c r="MPB72" s="6"/>
      <c r="MPC72" s="6"/>
      <c r="MPD72" s="6"/>
      <c r="MPE72" s="6"/>
      <c r="MPF72" s="6"/>
      <c r="MPG72" s="6"/>
      <c r="MPH72" s="6"/>
      <c r="MPI72" s="6"/>
      <c r="MPJ72" s="6"/>
      <c r="MPK72" s="6"/>
      <c r="MPL72" s="6"/>
      <c r="MPM72" s="6"/>
      <c r="MPN72" s="6"/>
      <c r="MPO72" s="6"/>
      <c r="MPP72" s="6"/>
      <c r="MPQ72" s="6"/>
      <c r="MPR72" s="6"/>
      <c r="MPS72" s="6"/>
      <c r="MPT72" s="6"/>
      <c r="MPU72" s="6"/>
      <c r="MPV72" s="6"/>
      <c r="MPW72" s="6"/>
      <c r="MPX72" s="6"/>
      <c r="MPY72" s="6"/>
      <c r="MPZ72" s="6"/>
      <c r="MQA72" s="6"/>
      <c r="MQB72" s="6"/>
      <c r="MQC72" s="6"/>
      <c r="MQD72" s="6"/>
      <c r="MQE72" s="6"/>
      <c r="MQF72" s="6"/>
      <c r="MQG72" s="6"/>
      <c r="MQH72" s="6"/>
      <c r="MQI72" s="6"/>
      <c r="MQJ72" s="6"/>
      <c r="MQK72" s="6"/>
      <c r="MQL72" s="6"/>
      <c r="MQM72" s="6"/>
      <c r="MQN72" s="6"/>
      <c r="MQO72" s="6"/>
      <c r="MQP72" s="6"/>
      <c r="MQQ72" s="6"/>
      <c r="MQR72" s="6"/>
      <c r="MQS72" s="6"/>
      <c r="MQT72" s="6"/>
      <c r="MQU72" s="6"/>
      <c r="MQV72" s="6"/>
      <c r="MQW72" s="6"/>
      <c r="MQX72" s="6"/>
      <c r="MQY72" s="6"/>
      <c r="MQZ72" s="6"/>
      <c r="MRA72" s="6"/>
      <c r="MRB72" s="6"/>
      <c r="MRC72" s="6"/>
      <c r="MRD72" s="6"/>
      <c r="MRE72" s="6"/>
      <c r="MRF72" s="6"/>
      <c r="MRG72" s="6"/>
      <c r="MRH72" s="6"/>
      <c r="MRI72" s="6"/>
      <c r="MRJ72" s="6"/>
      <c r="MRK72" s="6"/>
      <c r="MRL72" s="6"/>
      <c r="MRM72" s="6"/>
      <c r="MRN72" s="6"/>
      <c r="MRO72" s="6"/>
      <c r="MRP72" s="6"/>
      <c r="MRQ72" s="6"/>
      <c r="MRR72" s="6"/>
      <c r="MRS72" s="6"/>
      <c r="MRT72" s="6"/>
      <c r="MRU72" s="6"/>
      <c r="MRV72" s="6"/>
      <c r="MRW72" s="6"/>
      <c r="MRX72" s="6"/>
      <c r="MRY72" s="6"/>
      <c r="MRZ72" s="6"/>
      <c r="MSA72" s="6"/>
      <c r="MSB72" s="6"/>
      <c r="MSC72" s="6"/>
      <c r="MSD72" s="6"/>
      <c r="MSE72" s="6"/>
      <c r="MSF72" s="6"/>
      <c r="MSG72" s="6"/>
      <c r="MSH72" s="6"/>
      <c r="MSI72" s="6"/>
      <c r="MSJ72" s="6"/>
      <c r="MSK72" s="6"/>
      <c r="MSL72" s="6"/>
      <c r="MSM72" s="6"/>
      <c r="MSN72" s="6"/>
      <c r="MSO72" s="6"/>
      <c r="MSP72" s="6"/>
      <c r="MSQ72" s="6"/>
      <c r="MSR72" s="6"/>
      <c r="MSS72" s="6"/>
      <c r="MST72" s="6"/>
      <c r="MSU72" s="6"/>
      <c r="MSV72" s="6"/>
      <c r="MSW72" s="6"/>
      <c r="MSX72" s="6"/>
      <c r="MSY72" s="6"/>
      <c r="MSZ72" s="6"/>
      <c r="MTA72" s="6"/>
      <c r="MTB72" s="6"/>
      <c r="MTC72" s="6"/>
      <c r="MTD72" s="6"/>
      <c r="MTE72" s="6"/>
      <c r="MTF72" s="6"/>
      <c r="MTG72" s="6"/>
      <c r="MTH72" s="6"/>
      <c r="MTI72" s="6"/>
      <c r="MTJ72" s="6"/>
      <c r="MTK72" s="6"/>
      <c r="MTL72" s="6"/>
      <c r="MTM72" s="6"/>
      <c r="MTN72" s="6"/>
      <c r="MTO72" s="6"/>
      <c r="MTP72" s="6"/>
      <c r="MTQ72" s="6"/>
      <c r="MTR72" s="6"/>
      <c r="MTS72" s="6"/>
      <c r="MTT72" s="6"/>
      <c r="MTU72" s="6"/>
      <c r="MTV72" s="6"/>
      <c r="MTW72" s="6"/>
      <c r="MTX72" s="6"/>
      <c r="MTY72" s="6"/>
      <c r="MTZ72" s="6"/>
      <c r="MUA72" s="6"/>
      <c r="MUB72" s="6"/>
      <c r="MUC72" s="6"/>
      <c r="MUD72" s="6"/>
      <c r="MUE72" s="6"/>
      <c r="MUF72" s="6"/>
      <c r="MUG72" s="6"/>
      <c r="MUH72" s="6"/>
      <c r="MUI72" s="6"/>
      <c r="MUJ72" s="6"/>
      <c r="MUK72" s="6"/>
      <c r="MUL72" s="6"/>
      <c r="MUM72" s="6"/>
      <c r="MUN72" s="6"/>
      <c r="MUO72" s="6"/>
      <c r="MUP72" s="6"/>
      <c r="MUQ72" s="6"/>
      <c r="MUR72" s="6"/>
      <c r="MUS72" s="6"/>
      <c r="MUT72" s="6"/>
      <c r="MUU72" s="6"/>
      <c r="MUV72" s="6"/>
      <c r="MUW72" s="6"/>
      <c r="MUX72" s="6"/>
      <c r="MUY72" s="6"/>
      <c r="MUZ72" s="6"/>
      <c r="MVA72" s="6"/>
      <c r="MVB72" s="6"/>
      <c r="MVC72" s="6"/>
      <c r="MVD72" s="6"/>
      <c r="MVE72" s="6"/>
      <c r="MVF72" s="6"/>
      <c r="MVG72" s="6"/>
      <c r="MVH72" s="6"/>
      <c r="MVI72" s="6"/>
      <c r="MVJ72" s="6"/>
      <c r="MVK72" s="6"/>
      <c r="MVL72" s="6"/>
      <c r="MVM72" s="6"/>
      <c r="MVN72" s="6"/>
      <c r="MVO72" s="6"/>
      <c r="MVP72" s="6"/>
      <c r="MVQ72" s="6"/>
      <c r="MVR72" s="6"/>
      <c r="MVS72" s="6"/>
      <c r="MVT72" s="6"/>
      <c r="MVU72" s="6"/>
      <c r="MVV72" s="6"/>
      <c r="MVW72" s="6"/>
      <c r="MVX72" s="6"/>
      <c r="MVY72" s="6"/>
      <c r="MVZ72" s="6"/>
      <c r="MWA72" s="6"/>
      <c r="MWB72" s="6"/>
      <c r="MWC72" s="6"/>
      <c r="MWD72" s="6"/>
      <c r="MWE72" s="6"/>
      <c r="MWF72" s="6"/>
      <c r="MWG72" s="6"/>
      <c r="MWH72" s="6"/>
      <c r="MWI72" s="6"/>
      <c r="MWJ72" s="6"/>
      <c r="MWK72" s="6"/>
      <c r="MWL72" s="6"/>
      <c r="MWM72" s="6"/>
      <c r="MWN72" s="6"/>
      <c r="MWO72" s="6"/>
      <c r="MWP72" s="6"/>
      <c r="MWQ72" s="6"/>
      <c r="MWR72" s="6"/>
      <c r="MWS72" s="6"/>
      <c r="MWT72" s="6"/>
      <c r="MWU72" s="6"/>
      <c r="MWV72" s="6"/>
      <c r="MWW72" s="6"/>
      <c r="MWX72" s="6"/>
      <c r="MWY72" s="6"/>
      <c r="MWZ72" s="6"/>
      <c r="MXA72" s="6"/>
      <c r="MXB72" s="6"/>
      <c r="MXC72" s="6"/>
      <c r="MXD72" s="6"/>
      <c r="MXE72" s="6"/>
      <c r="MXF72" s="6"/>
      <c r="MXG72" s="6"/>
      <c r="MXH72" s="6"/>
      <c r="MXI72" s="6"/>
      <c r="MXJ72" s="6"/>
      <c r="MXK72" s="6"/>
      <c r="MXL72" s="6"/>
      <c r="MXM72" s="6"/>
      <c r="MXN72" s="6"/>
      <c r="MXO72" s="6"/>
      <c r="MXP72" s="6"/>
      <c r="MXQ72" s="6"/>
      <c r="MXR72" s="6"/>
      <c r="MXS72" s="6"/>
      <c r="MXT72" s="6"/>
      <c r="MXU72" s="6"/>
      <c r="MXV72" s="6"/>
      <c r="MXW72" s="6"/>
      <c r="MXX72" s="6"/>
      <c r="MXY72" s="6"/>
      <c r="MXZ72" s="6"/>
      <c r="MYA72" s="6"/>
      <c r="MYB72" s="6"/>
      <c r="MYC72" s="6"/>
      <c r="MYD72" s="6"/>
      <c r="MYE72" s="6"/>
      <c r="MYF72" s="6"/>
      <c r="MYG72" s="6"/>
      <c r="MYH72" s="6"/>
      <c r="MYI72" s="6"/>
      <c r="MYJ72" s="6"/>
      <c r="MYK72" s="6"/>
      <c r="MYL72" s="6"/>
      <c r="MYM72" s="6"/>
      <c r="MYN72" s="6"/>
      <c r="MYO72" s="6"/>
      <c r="MYP72" s="6"/>
      <c r="MYQ72" s="6"/>
      <c r="MYR72" s="6"/>
      <c r="MYS72" s="6"/>
      <c r="MYT72" s="6"/>
      <c r="MYU72" s="6"/>
      <c r="MYV72" s="6"/>
      <c r="MYW72" s="6"/>
      <c r="MYX72" s="6"/>
      <c r="MYY72" s="6"/>
      <c r="MYZ72" s="6"/>
      <c r="MZA72" s="6"/>
      <c r="MZB72" s="6"/>
      <c r="MZC72" s="6"/>
      <c r="MZD72" s="6"/>
      <c r="MZE72" s="6"/>
      <c r="MZF72" s="6"/>
      <c r="MZG72" s="6"/>
      <c r="MZH72" s="6"/>
      <c r="MZI72" s="6"/>
      <c r="MZJ72" s="6"/>
      <c r="MZK72" s="6"/>
      <c r="MZL72" s="6"/>
      <c r="MZM72" s="6"/>
      <c r="MZN72" s="6"/>
      <c r="MZO72" s="6"/>
      <c r="MZP72" s="6"/>
      <c r="MZQ72" s="6"/>
      <c r="MZR72" s="6"/>
      <c r="MZS72" s="6"/>
      <c r="MZT72" s="6"/>
      <c r="MZU72" s="6"/>
      <c r="MZV72" s="6"/>
      <c r="MZW72" s="6"/>
      <c r="MZX72" s="6"/>
      <c r="MZY72" s="6"/>
      <c r="MZZ72" s="6"/>
      <c r="NAA72" s="6"/>
      <c r="NAB72" s="6"/>
      <c r="NAC72" s="6"/>
      <c r="NAD72" s="6"/>
      <c r="NAE72" s="6"/>
      <c r="NAF72" s="6"/>
      <c r="NAG72" s="6"/>
      <c r="NAH72" s="6"/>
      <c r="NAI72" s="6"/>
      <c r="NAJ72" s="6"/>
      <c r="NAK72" s="6"/>
      <c r="NAL72" s="6"/>
      <c r="NAM72" s="6"/>
      <c r="NAN72" s="6"/>
      <c r="NAO72" s="6"/>
      <c r="NAP72" s="6"/>
      <c r="NAQ72" s="6"/>
      <c r="NAR72" s="6"/>
      <c r="NAS72" s="6"/>
      <c r="NAT72" s="6"/>
      <c r="NAU72" s="6"/>
      <c r="NAV72" s="6"/>
      <c r="NAW72" s="6"/>
      <c r="NAX72" s="6"/>
      <c r="NAY72" s="6"/>
      <c r="NAZ72" s="6"/>
      <c r="NBA72" s="6"/>
      <c r="NBB72" s="6"/>
      <c r="NBC72" s="6"/>
      <c r="NBD72" s="6"/>
      <c r="NBE72" s="6"/>
      <c r="NBF72" s="6"/>
      <c r="NBG72" s="6"/>
      <c r="NBH72" s="6"/>
      <c r="NBI72" s="6"/>
      <c r="NBJ72" s="6"/>
      <c r="NBK72" s="6"/>
      <c r="NBL72" s="6"/>
      <c r="NBM72" s="6"/>
      <c r="NBN72" s="6"/>
      <c r="NBO72" s="6"/>
      <c r="NBP72" s="6"/>
      <c r="NBQ72" s="6"/>
      <c r="NBR72" s="6"/>
      <c r="NBS72" s="6"/>
      <c r="NBT72" s="6"/>
      <c r="NBU72" s="6"/>
      <c r="NBV72" s="6"/>
      <c r="NBW72" s="6"/>
      <c r="NBX72" s="6"/>
      <c r="NBY72" s="6"/>
      <c r="NBZ72" s="6"/>
      <c r="NCA72" s="6"/>
      <c r="NCB72" s="6"/>
      <c r="NCC72" s="6"/>
      <c r="NCD72" s="6"/>
      <c r="NCE72" s="6"/>
      <c r="NCF72" s="6"/>
      <c r="NCG72" s="6"/>
      <c r="NCH72" s="6"/>
      <c r="NCI72" s="6"/>
      <c r="NCJ72" s="6"/>
      <c r="NCK72" s="6"/>
      <c r="NCL72" s="6"/>
      <c r="NCM72" s="6"/>
      <c r="NCN72" s="6"/>
      <c r="NCO72" s="6"/>
      <c r="NCP72" s="6"/>
      <c r="NCQ72" s="6"/>
      <c r="NCR72" s="6"/>
      <c r="NCS72" s="6"/>
      <c r="NCT72" s="6"/>
      <c r="NCU72" s="6"/>
      <c r="NCV72" s="6"/>
      <c r="NCW72" s="6"/>
      <c r="NCX72" s="6"/>
      <c r="NCY72" s="6"/>
      <c r="NCZ72" s="6"/>
      <c r="NDA72" s="6"/>
      <c r="NDB72" s="6"/>
      <c r="NDC72" s="6"/>
      <c r="NDD72" s="6"/>
      <c r="NDE72" s="6"/>
      <c r="NDF72" s="6"/>
      <c r="NDG72" s="6"/>
      <c r="NDH72" s="6"/>
      <c r="NDI72" s="6"/>
      <c r="NDJ72" s="6"/>
      <c r="NDK72" s="6"/>
      <c r="NDL72" s="6"/>
      <c r="NDM72" s="6"/>
      <c r="NDN72" s="6"/>
      <c r="NDO72" s="6"/>
      <c r="NDP72" s="6"/>
      <c r="NDQ72" s="6"/>
      <c r="NDR72" s="6"/>
      <c r="NDS72" s="6"/>
      <c r="NDT72" s="6"/>
      <c r="NDU72" s="6"/>
      <c r="NDV72" s="6"/>
      <c r="NDW72" s="6"/>
      <c r="NDX72" s="6"/>
      <c r="NDY72" s="6"/>
      <c r="NDZ72" s="6"/>
      <c r="NEA72" s="6"/>
      <c r="NEB72" s="6"/>
      <c r="NEC72" s="6"/>
      <c r="NED72" s="6"/>
      <c r="NEE72" s="6"/>
      <c r="NEF72" s="6"/>
      <c r="NEG72" s="6"/>
      <c r="NEH72" s="6"/>
      <c r="NEI72" s="6"/>
      <c r="NEJ72" s="6"/>
      <c r="NEK72" s="6"/>
      <c r="NEL72" s="6"/>
      <c r="NEM72" s="6"/>
      <c r="NEN72" s="6"/>
      <c r="NEO72" s="6"/>
      <c r="NEP72" s="6"/>
      <c r="NEQ72" s="6"/>
      <c r="NER72" s="6"/>
      <c r="NES72" s="6"/>
      <c r="NET72" s="6"/>
      <c r="NEU72" s="6"/>
      <c r="NEV72" s="6"/>
      <c r="NEW72" s="6"/>
      <c r="NEX72" s="6"/>
      <c r="NEY72" s="6"/>
      <c r="NEZ72" s="6"/>
      <c r="NFA72" s="6"/>
      <c r="NFB72" s="6"/>
      <c r="NFC72" s="6"/>
      <c r="NFD72" s="6"/>
      <c r="NFE72" s="6"/>
      <c r="NFF72" s="6"/>
      <c r="NFG72" s="6"/>
      <c r="NFH72" s="6"/>
      <c r="NFI72" s="6"/>
      <c r="NFJ72" s="6"/>
      <c r="NFK72" s="6"/>
      <c r="NFL72" s="6"/>
      <c r="NFM72" s="6"/>
      <c r="NFN72" s="6"/>
      <c r="NFO72" s="6"/>
      <c r="NFP72" s="6"/>
      <c r="NFQ72" s="6"/>
      <c r="NFR72" s="6"/>
      <c r="NFS72" s="6"/>
      <c r="NFT72" s="6"/>
      <c r="NFU72" s="6"/>
      <c r="NFV72" s="6"/>
      <c r="NFW72" s="6"/>
      <c r="NFX72" s="6"/>
      <c r="NFY72" s="6"/>
      <c r="NFZ72" s="6"/>
      <c r="NGA72" s="6"/>
      <c r="NGB72" s="6"/>
      <c r="NGC72" s="6"/>
      <c r="NGD72" s="6"/>
      <c r="NGE72" s="6"/>
      <c r="NGF72" s="6"/>
      <c r="NGG72" s="6"/>
      <c r="NGH72" s="6"/>
      <c r="NGI72" s="6"/>
      <c r="NGJ72" s="6"/>
      <c r="NGK72" s="6"/>
      <c r="NGL72" s="6"/>
      <c r="NGM72" s="6"/>
      <c r="NGN72" s="6"/>
      <c r="NGO72" s="6"/>
      <c r="NGP72" s="6"/>
      <c r="NGQ72" s="6"/>
      <c r="NGR72" s="6"/>
      <c r="NGS72" s="6"/>
      <c r="NGT72" s="6"/>
      <c r="NGU72" s="6"/>
      <c r="NGV72" s="6"/>
      <c r="NGW72" s="6"/>
      <c r="NGX72" s="6"/>
      <c r="NGY72" s="6"/>
      <c r="NGZ72" s="6"/>
      <c r="NHA72" s="6"/>
      <c r="NHB72" s="6"/>
      <c r="NHC72" s="6"/>
      <c r="NHD72" s="6"/>
      <c r="NHE72" s="6"/>
      <c r="NHF72" s="6"/>
      <c r="NHG72" s="6"/>
      <c r="NHH72" s="6"/>
      <c r="NHI72" s="6"/>
      <c r="NHJ72" s="6"/>
      <c r="NHK72" s="6"/>
      <c r="NHL72" s="6"/>
      <c r="NHM72" s="6"/>
      <c r="NHN72" s="6"/>
      <c r="NHO72" s="6"/>
      <c r="NHP72" s="6"/>
      <c r="NHQ72" s="6"/>
      <c r="NHR72" s="6"/>
      <c r="NHS72" s="6"/>
      <c r="NHT72" s="6"/>
      <c r="NHU72" s="6"/>
      <c r="NHV72" s="6"/>
      <c r="NHW72" s="6"/>
      <c r="NHX72" s="6"/>
      <c r="NHY72" s="6"/>
      <c r="NHZ72" s="6"/>
      <c r="NIA72" s="6"/>
      <c r="NIB72" s="6"/>
      <c r="NIC72" s="6"/>
      <c r="NID72" s="6"/>
      <c r="NIE72" s="6"/>
      <c r="NIF72" s="6"/>
      <c r="NIG72" s="6"/>
      <c r="NIH72" s="6"/>
      <c r="NII72" s="6"/>
      <c r="NIJ72" s="6"/>
      <c r="NIK72" s="6"/>
      <c r="NIL72" s="6"/>
      <c r="NIM72" s="6"/>
      <c r="NIN72" s="6"/>
      <c r="NIO72" s="6"/>
      <c r="NIP72" s="6"/>
      <c r="NIQ72" s="6"/>
      <c r="NIR72" s="6"/>
      <c r="NIS72" s="6"/>
      <c r="NIT72" s="6"/>
      <c r="NIU72" s="6"/>
      <c r="NIV72" s="6"/>
      <c r="NIW72" s="6"/>
      <c r="NIX72" s="6"/>
      <c r="NIY72" s="6"/>
      <c r="NIZ72" s="6"/>
      <c r="NJA72" s="6"/>
      <c r="NJB72" s="6"/>
      <c r="NJC72" s="6"/>
      <c r="NJD72" s="6"/>
      <c r="NJE72" s="6"/>
      <c r="NJF72" s="6"/>
      <c r="NJG72" s="6"/>
      <c r="NJH72" s="6"/>
      <c r="NJI72" s="6"/>
      <c r="NJJ72" s="6"/>
      <c r="NJK72" s="6"/>
      <c r="NJL72" s="6"/>
      <c r="NJM72" s="6"/>
      <c r="NJN72" s="6"/>
      <c r="NJO72" s="6"/>
      <c r="NJP72" s="6"/>
      <c r="NJQ72" s="6"/>
      <c r="NJR72" s="6"/>
      <c r="NJS72" s="6"/>
      <c r="NJT72" s="6"/>
      <c r="NJU72" s="6"/>
      <c r="NJV72" s="6"/>
      <c r="NJW72" s="6"/>
      <c r="NJX72" s="6"/>
      <c r="NJY72" s="6"/>
      <c r="NJZ72" s="6"/>
      <c r="NKA72" s="6"/>
      <c r="NKB72" s="6"/>
      <c r="NKC72" s="6"/>
      <c r="NKD72" s="6"/>
      <c r="NKE72" s="6"/>
      <c r="NKF72" s="6"/>
      <c r="NKG72" s="6"/>
      <c r="NKH72" s="6"/>
      <c r="NKI72" s="6"/>
      <c r="NKJ72" s="6"/>
      <c r="NKK72" s="6"/>
      <c r="NKL72" s="6"/>
      <c r="NKM72" s="6"/>
      <c r="NKN72" s="6"/>
      <c r="NKO72" s="6"/>
      <c r="NKP72" s="6"/>
      <c r="NKQ72" s="6"/>
      <c r="NKR72" s="6"/>
      <c r="NKS72" s="6"/>
      <c r="NKT72" s="6"/>
      <c r="NKU72" s="6"/>
      <c r="NKV72" s="6"/>
      <c r="NKW72" s="6"/>
      <c r="NKX72" s="6"/>
      <c r="NKY72" s="6"/>
      <c r="NKZ72" s="6"/>
      <c r="NLA72" s="6"/>
      <c r="NLB72" s="6"/>
      <c r="NLC72" s="6"/>
      <c r="NLD72" s="6"/>
      <c r="NLE72" s="6"/>
      <c r="NLF72" s="6"/>
      <c r="NLG72" s="6"/>
      <c r="NLH72" s="6"/>
      <c r="NLI72" s="6"/>
      <c r="NLJ72" s="6"/>
      <c r="NLK72" s="6"/>
      <c r="NLL72" s="6"/>
      <c r="NLM72" s="6"/>
      <c r="NLN72" s="6"/>
      <c r="NLO72" s="6"/>
      <c r="NLP72" s="6"/>
      <c r="NLQ72" s="6"/>
      <c r="NLR72" s="6"/>
      <c r="NLS72" s="6"/>
      <c r="NLT72" s="6"/>
      <c r="NLU72" s="6"/>
      <c r="NLV72" s="6"/>
      <c r="NLW72" s="6"/>
      <c r="NLX72" s="6"/>
      <c r="NLY72" s="6"/>
      <c r="NLZ72" s="6"/>
      <c r="NMA72" s="6"/>
      <c r="NMB72" s="6"/>
      <c r="NMC72" s="6"/>
      <c r="NMD72" s="6"/>
      <c r="NME72" s="6"/>
      <c r="NMF72" s="6"/>
      <c r="NMG72" s="6"/>
      <c r="NMH72" s="6"/>
      <c r="NMI72" s="6"/>
      <c r="NMJ72" s="6"/>
      <c r="NMK72" s="6"/>
      <c r="NML72" s="6"/>
      <c r="NMM72" s="6"/>
      <c r="NMN72" s="6"/>
      <c r="NMO72" s="6"/>
      <c r="NMP72" s="6"/>
      <c r="NMQ72" s="6"/>
      <c r="NMR72" s="6"/>
      <c r="NMS72" s="6"/>
      <c r="NMT72" s="6"/>
      <c r="NMU72" s="6"/>
      <c r="NMV72" s="6"/>
      <c r="NMW72" s="6"/>
      <c r="NMX72" s="6"/>
      <c r="NMY72" s="6"/>
      <c r="NMZ72" s="6"/>
      <c r="NNA72" s="6"/>
      <c r="NNB72" s="6"/>
      <c r="NNC72" s="6"/>
      <c r="NND72" s="6"/>
      <c r="NNE72" s="6"/>
      <c r="NNF72" s="6"/>
      <c r="NNG72" s="6"/>
      <c r="NNH72" s="6"/>
      <c r="NNI72" s="6"/>
      <c r="NNJ72" s="6"/>
      <c r="NNK72" s="6"/>
      <c r="NNL72" s="6"/>
      <c r="NNM72" s="6"/>
      <c r="NNN72" s="6"/>
      <c r="NNO72" s="6"/>
      <c r="NNP72" s="6"/>
      <c r="NNQ72" s="6"/>
      <c r="NNR72" s="6"/>
      <c r="NNS72" s="6"/>
      <c r="NNT72" s="6"/>
      <c r="NNU72" s="6"/>
      <c r="NNV72" s="6"/>
      <c r="NNW72" s="6"/>
      <c r="NNX72" s="6"/>
      <c r="NNY72" s="6"/>
      <c r="NNZ72" s="6"/>
      <c r="NOA72" s="6"/>
      <c r="NOB72" s="6"/>
      <c r="NOC72" s="6"/>
      <c r="NOD72" s="6"/>
      <c r="NOE72" s="6"/>
      <c r="NOF72" s="6"/>
      <c r="NOG72" s="6"/>
      <c r="NOH72" s="6"/>
      <c r="NOI72" s="6"/>
      <c r="NOJ72" s="6"/>
      <c r="NOK72" s="6"/>
      <c r="NOL72" s="6"/>
      <c r="NOM72" s="6"/>
      <c r="NON72" s="6"/>
      <c r="NOO72" s="6"/>
      <c r="NOP72" s="6"/>
      <c r="NOQ72" s="6"/>
      <c r="NOR72" s="6"/>
      <c r="NOS72" s="6"/>
      <c r="NOT72" s="6"/>
      <c r="NOU72" s="6"/>
      <c r="NOV72" s="6"/>
      <c r="NOW72" s="6"/>
      <c r="NOX72" s="6"/>
      <c r="NOY72" s="6"/>
      <c r="NOZ72" s="6"/>
      <c r="NPA72" s="6"/>
      <c r="NPB72" s="6"/>
      <c r="NPC72" s="6"/>
      <c r="NPD72" s="6"/>
      <c r="NPE72" s="6"/>
      <c r="NPF72" s="6"/>
      <c r="NPG72" s="6"/>
      <c r="NPH72" s="6"/>
      <c r="NPI72" s="6"/>
      <c r="NPJ72" s="6"/>
      <c r="NPK72" s="6"/>
      <c r="NPL72" s="6"/>
      <c r="NPM72" s="6"/>
      <c r="NPN72" s="6"/>
      <c r="NPO72" s="6"/>
      <c r="NPP72" s="6"/>
      <c r="NPQ72" s="6"/>
      <c r="NPR72" s="6"/>
      <c r="NPS72" s="6"/>
      <c r="NPT72" s="6"/>
      <c r="NPU72" s="6"/>
      <c r="NPV72" s="6"/>
      <c r="NPW72" s="6"/>
      <c r="NPX72" s="6"/>
      <c r="NPY72" s="6"/>
      <c r="NPZ72" s="6"/>
      <c r="NQA72" s="6"/>
      <c r="NQB72" s="6"/>
      <c r="NQC72" s="6"/>
      <c r="NQD72" s="6"/>
      <c r="NQE72" s="6"/>
      <c r="NQF72" s="6"/>
      <c r="NQG72" s="6"/>
      <c r="NQH72" s="6"/>
      <c r="NQI72" s="6"/>
      <c r="NQJ72" s="6"/>
      <c r="NQK72" s="6"/>
      <c r="NQL72" s="6"/>
      <c r="NQM72" s="6"/>
      <c r="NQN72" s="6"/>
      <c r="NQO72" s="6"/>
      <c r="NQP72" s="6"/>
      <c r="NQQ72" s="6"/>
      <c r="NQR72" s="6"/>
      <c r="NQS72" s="6"/>
      <c r="NQT72" s="6"/>
      <c r="NQU72" s="6"/>
      <c r="NQV72" s="6"/>
      <c r="NQW72" s="6"/>
      <c r="NQX72" s="6"/>
      <c r="NQY72" s="6"/>
      <c r="NQZ72" s="6"/>
      <c r="NRA72" s="6"/>
      <c r="NRB72" s="6"/>
      <c r="NRC72" s="6"/>
      <c r="NRD72" s="6"/>
      <c r="NRE72" s="6"/>
      <c r="NRF72" s="6"/>
      <c r="NRG72" s="6"/>
      <c r="NRH72" s="6"/>
      <c r="NRI72" s="6"/>
      <c r="NRJ72" s="6"/>
      <c r="NRK72" s="6"/>
      <c r="NRL72" s="6"/>
      <c r="NRM72" s="6"/>
      <c r="NRN72" s="6"/>
      <c r="NRO72" s="6"/>
      <c r="NRP72" s="6"/>
      <c r="NRQ72" s="6"/>
      <c r="NRR72" s="6"/>
      <c r="NRS72" s="6"/>
      <c r="NRT72" s="6"/>
      <c r="NRU72" s="6"/>
      <c r="NRV72" s="6"/>
      <c r="NRW72" s="6"/>
      <c r="NRX72" s="6"/>
      <c r="NRY72" s="6"/>
      <c r="NRZ72" s="6"/>
      <c r="NSA72" s="6"/>
      <c r="NSB72" s="6"/>
      <c r="NSC72" s="6"/>
      <c r="NSD72" s="6"/>
      <c r="NSE72" s="6"/>
      <c r="NSF72" s="6"/>
      <c r="NSG72" s="6"/>
      <c r="NSH72" s="6"/>
      <c r="NSI72" s="6"/>
      <c r="NSJ72" s="6"/>
      <c r="NSK72" s="6"/>
      <c r="NSL72" s="6"/>
      <c r="NSM72" s="6"/>
      <c r="NSN72" s="6"/>
      <c r="NSO72" s="6"/>
      <c r="NSP72" s="6"/>
      <c r="NSQ72" s="6"/>
      <c r="NSR72" s="6"/>
      <c r="NSS72" s="6"/>
      <c r="NST72" s="6"/>
      <c r="NSU72" s="6"/>
      <c r="NSV72" s="6"/>
      <c r="NSW72" s="6"/>
      <c r="NSX72" s="6"/>
      <c r="NSY72" s="6"/>
      <c r="NSZ72" s="6"/>
      <c r="NTA72" s="6"/>
      <c r="NTB72" s="6"/>
      <c r="NTC72" s="6"/>
      <c r="NTD72" s="6"/>
      <c r="NTE72" s="6"/>
      <c r="NTF72" s="6"/>
      <c r="NTG72" s="6"/>
      <c r="NTH72" s="6"/>
      <c r="NTI72" s="6"/>
      <c r="NTJ72" s="6"/>
      <c r="NTK72" s="6"/>
      <c r="NTL72" s="6"/>
      <c r="NTM72" s="6"/>
      <c r="NTN72" s="6"/>
      <c r="NTO72" s="6"/>
      <c r="NTP72" s="6"/>
      <c r="NTQ72" s="6"/>
      <c r="NTR72" s="6"/>
      <c r="NTS72" s="6"/>
      <c r="NTT72" s="6"/>
      <c r="NTU72" s="6"/>
      <c r="NTV72" s="6"/>
      <c r="NTW72" s="6"/>
      <c r="NTX72" s="6"/>
      <c r="NTY72" s="6"/>
      <c r="NTZ72" s="6"/>
      <c r="NUA72" s="6"/>
      <c r="NUB72" s="6"/>
      <c r="NUC72" s="6"/>
      <c r="NUD72" s="6"/>
      <c r="NUE72" s="6"/>
      <c r="NUF72" s="6"/>
      <c r="NUG72" s="6"/>
      <c r="NUH72" s="6"/>
      <c r="NUI72" s="6"/>
      <c r="NUJ72" s="6"/>
      <c r="NUK72" s="6"/>
      <c r="NUL72" s="6"/>
      <c r="NUM72" s="6"/>
      <c r="NUN72" s="6"/>
      <c r="NUO72" s="6"/>
      <c r="NUP72" s="6"/>
      <c r="NUQ72" s="6"/>
      <c r="NUR72" s="6"/>
      <c r="NUS72" s="6"/>
      <c r="NUT72" s="6"/>
      <c r="NUU72" s="6"/>
      <c r="NUV72" s="6"/>
      <c r="NUW72" s="6"/>
      <c r="NUX72" s="6"/>
      <c r="NUY72" s="6"/>
      <c r="NUZ72" s="6"/>
      <c r="NVA72" s="6"/>
      <c r="NVB72" s="6"/>
      <c r="NVC72" s="6"/>
      <c r="NVD72" s="6"/>
      <c r="NVE72" s="6"/>
      <c r="NVF72" s="6"/>
      <c r="NVG72" s="6"/>
      <c r="NVH72" s="6"/>
      <c r="NVI72" s="6"/>
      <c r="NVJ72" s="6"/>
      <c r="NVK72" s="6"/>
      <c r="NVL72" s="6"/>
      <c r="NVM72" s="6"/>
      <c r="NVN72" s="6"/>
      <c r="NVO72" s="6"/>
      <c r="NVP72" s="6"/>
      <c r="NVQ72" s="6"/>
      <c r="NVR72" s="6"/>
      <c r="NVS72" s="6"/>
      <c r="NVT72" s="6"/>
      <c r="NVU72" s="6"/>
      <c r="NVV72" s="6"/>
      <c r="NVW72" s="6"/>
      <c r="NVX72" s="6"/>
      <c r="NVY72" s="6"/>
      <c r="NVZ72" s="6"/>
      <c r="NWA72" s="6"/>
      <c r="NWB72" s="6"/>
      <c r="NWC72" s="6"/>
      <c r="NWD72" s="6"/>
      <c r="NWE72" s="6"/>
      <c r="NWF72" s="6"/>
      <c r="NWG72" s="6"/>
      <c r="NWH72" s="6"/>
      <c r="NWI72" s="6"/>
      <c r="NWJ72" s="6"/>
      <c r="NWK72" s="6"/>
      <c r="NWL72" s="6"/>
      <c r="NWM72" s="6"/>
      <c r="NWN72" s="6"/>
      <c r="NWO72" s="6"/>
      <c r="NWP72" s="6"/>
      <c r="NWQ72" s="6"/>
      <c r="NWR72" s="6"/>
      <c r="NWS72" s="6"/>
      <c r="NWT72" s="6"/>
      <c r="NWU72" s="6"/>
      <c r="NWV72" s="6"/>
      <c r="NWW72" s="6"/>
      <c r="NWX72" s="6"/>
      <c r="NWY72" s="6"/>
      <c r="NWZ72" s="6"/>
      <c r="NXA72" s="6"/>
      <c r="NXB72" s="6"/>
      <c r="NXC72" s="6"/>
      <c r="NXD72" s="6"/>
      <c r="NXE72" s="6"/>
      <c r="NXF72" s="6"/>
      <c r="NXG72" s="6"/>
      <c r="NXH72" s="6"/>
      <c r="NXI72" s="6"/>
      <c r="NXJ72" s="6"/>
      <c r="NXK72" s="6"/>
      <c r="NXL72" s="6"/>
      <c r="NXM72" s="6"/>
      <c r="NXN72" s="6"/>
      <c r="NXO72" s="6"/>
      <c r="NXP72" s="6"/>
      <c r="NXQ72" s="6"/>
      <c r="NXR72" s="6"/>
      <c r="NXS72" s="6"/>
      <c r="NXT72" s="6"/>
      <c r="NXU72" s="6"/>
      <c r="NXV72" s="6"/>
      <c r="NXW72" s="6"/>
      <c r="NXX72" s="6"/>
      <c r="NXY72" s="6"/>
      <c r="NXZ72" s="6"/>
      <c r="NYA72" s="6"/>
      <c r="NYB72" s="6"/>
      <c r="NYC72" s="6"/>
      <c r="NYD72" s="6"/>
      <c r="NYE72" s="6"/>
      <c r="NYF72" s="6"/>
      <c r="NYG72" s="6"/>
      <c r="NYH72" s="6"/>
      <c r="NYI72" s="6"/>
      <c r="NYJ72" s="6"/>
      <c r="NYK72" s="6"/>
      <c r="NYL72" s="6"/>
      <c r="NYM72" s="6"/>
      <c r="NYN72" s="6"/>
      <c r="NYO72" s="6"/>
      <c r="NYP72" s="6"/>
      <c r="NYQ72" s="6"/>
      <c r="NYR72" s="6"/>
      <c r="NYS72" s="6"/>
      <c r="NYT72" s="6"/>
      <c r="NYU72" s="6"/>
      <c r="NYV72" s="6"/>
      <c r="NYW72" s="6"/>
      <c r="NYX72" s="6"/>
      <c r="NYY72" s="6"/>
      <c r="NYZ72" s="6"/>
      <c r="NZA72" s="6"/>
      <c r="NZB72" s="6"/>
      <c r="NZC72" s="6"/>
      <c r="NZD72" s="6"/>
      <c r="NZE72" s="6"/>
      <c r="NZF72" s="6"/>
      <c r="NZG72" s="6"/>
      <c r="NZH72" s="6"/>
      <c r="NZI72" s="6"/>
      <c r="NZJ72" s="6"/>
      <c r="NZK72" s="6"/>
      <c r="NZL72" s="6"/>
      <c r="NZM72" s="6"/>
      <c r="NZN72" s="6"/>
      <c r="NZO72" s="6"/>
      <c r="NZP72" s="6"/>
      <c r="NZQ72" s="6"/>
      <c r="NZR72" s="6"/>
      <c r="NZS72" s="6"/>
      <c r="NZT72" s="6"/>
      <c r="NZU72" s="6"/>
      <c r="NZV72" s="6"/>
      <c r="NZW72" s="6"/>
      <c r="NZX72" s="6"/>
      <c r="NZY72" s="6"/>
      <c r="NZZ72" s="6"/>
      <c r="OAA72" s="6"/>
      <c r="OAB72" s="6"/>
      <c r="OAC72" s="6"/>
      <c r="OAD72" s="6"/>
      <c r="OAE72" s="6"/>
      <c r="OAF72" s="6"/>
      <c r="OAG72" s="6"/>
      <c r="OAH72" s="6"/>
      <c r="OAI72" s="6"/>
      <c r="OAJ72" s="6"/>
      <c r="OAK72" s="6"/>
      <c r="OAL72" s="6"/>
      <c r="OAM72" s="6"/>
      <c r="OAN72" s="6"/>
      <c r="OAO72" s="6"/>
      <c r="OAP72" s="6"/>
      <c r="OAQ72" s="6"/>
      <c r="OAR72" s="6"/>
      <c r="OAS72" s="6"/>
      <c r="OAT72" s="6"/>
      <c r="OAU72" s="6"/>
      <c r="OAV72" s="6"/>
      <c r="OAW72" s="6"/>
      <c r="OAX72" s="6"/>
      <c r="OAY72" s="6"/>
      <c r="OAZ72" s="6"/>
      <c r="OBA72" s="6"/>
      <c r="OBB72" s="6"/>
      <c r="OBC72" s="6"/>
      <c r="OBD72" s="6"/>
      <c r="OBE72" s="6"/>
      <c r="OBF72" s="6"/>
      <c r="OBG72" s="6"/>
      <c r="OBH72" s="6"/>
      <c r="OBI72" s="6"/>
      <c r="OBJ72" s="6"/>
      <c r="OBK72" s="6"/>
      <c r="OBL72" s="6"/>
      <c r="OBM72" s="6"/>
      <c r="OBN72" s="6"/>
      <c r="OBO72" s="6"/>
      <c r="OBP72" s="6"/>
      <c r="OBQ72" s="6"/>
      <c r="OBR72" s="6"/>
      <c r="OBS72" s="6"/>
      <c r="OBT72" s="6"/>
      <c r="OBU72" s="6"/>
      <c r="OBV72" s="6"/>
      <c r="OBW72" s="6"/>
      <c r="OBX72" s="6"/>
      <c r="OBY72" s="6"/>
      <c r="OBZ72" s="6"/>
      <c r="OCA72" s="6"/>
      <c r="OCB72" s="6"/>
      <c r="OCC72" s="6"/>
      <c r="OCD72" s="6"/>
      <c r="OCE72" s="6"/>
      <c r="OCF72" s="6"/>
      <c r="OCG72" s="6"/>
      <c r="OCH72" s="6"/>
      <c r="OCI72" s="6"/>
      <c r="OCJ72" s="6"/>
      <c r="OCK72" s="6"/>
      <c r="OCL72" s="6"/>
      <c r="OCM72" s="6"/>
      <c r="OCN72" s="6"/>
      <c r="OCO72" s="6"/>
      <c r="OCP72" s="6"/>
      <c r="OCQ72" s="6"/>
      <c r="OCR72" s="6"/>
      <c r="OCS72" s="6"/>
      <c r="OCT72" s="6"/>
      <c r="OCU72" s="6"/>
      <c r="OCV72" s="6"/>
      <c r="OCW72" s="6"/>
      <c r="OCX72" s="6"/>
      <c r="OCY72" s="6"/>
      <c r="OCZ72" s="6"/>
      <c r="ODA72" s="6"/>
      <c r="ODB72" s="6"/>
      <c r="ODC72" s="6"/>
      <c r="ODD72" s="6"/>
      <c r="ODE72" s="6"/>
      <c r="ODF72" s="6"/>
      <c r="ODG72" s="6"/>
      <c r="ODH72" s="6"/>
      <c r="ODI72" s="6"/>
      <c r="ODJ72" s="6"/>
      <c r="ODK72" s="6"/>
      <c r="ODL72" s="6"/>
      <c r="ODM72" s="6"/>
      <c r="ODN72" s="6"/>
      <c r="ODO72" s="6"/>
      <c r="ODP72" s="6"/>
      <c r="ODQ72" s="6"/>
      <c r="ODR72" s="6"/>
      <c r="ODS72" s="6"/>
      <c r="ODT72" s="6"/>
      <c r="ODU72" s="6"/>
      <c r="ODV72" s="6"/>
      <c r="ODW72" s="6"/>
      <c r="ODX72" s="6"/>
      <c r="ODY72" s="6"/>
      <c r="ODZ72" s="6"/>
      <c r="OEA72" s="6"/>
      <c r="OEB72" s="6"/>
      <c r="OEC72" s="6"/>
      <c r="OED72" s="6"/>
      <c r="OEE72" s="6"/>
      <c r="OEF72" s="6"/>
      <c r="OEG72" s="6"/>
      <c r="OEH72" s="6"/>
      <c r="OEI72" s="6"/>
      <c r="OEJ72" s="6"/>
      <c r="OEK72" s="6"/>
      <c r="OEL72" s="6"/>
      <c r="OEM72" s="6"/>
      <c r="OEN72" s="6"/>
      <c r="OEO72" s="6"/>
      <c r="OEP72" s="6"/>
      <c r="OEQ72" s="6"/>
      <c r="OER72" s="6"/>
      <c r="OES72" s="6"/>
      <c r="OET72" s="6"/>
      <c r="OEU72" s="6"/>
      <c r="OEV72" s="6"/>
      <c r="OEW72" s="6"/>
      <c r="OEX72" s="6"/>
      <c r="OEY72" s="6"/>
      <c r="OEZ72" s="6"/>
      <c r="OFA72" s="6"/>
      <c r="OFB72" s="6"/>
      <c r="OFC72" s="6"/>
      <c r="OFD72" s="6"/>
      <c r="OFE72" s="6"/>
      <c r="OFF72" s="6"/>
      <c r="OFG72" s="6"/>
      <c r="OFH72" s="6"/>
      <c r="OFI72" s="6"/>
      <c r="OFJ72" s="6"/>
      <c r="OFK72" s="6"/>
      <c r="OFL72" s="6"/>
      <c r="OFM72" s="6"/>
      <c r="OFN72" s="6"/>
      <c r="OFO72" s="6"/>
      <c r="OFP72" s="6"/>
      <c r="OFQ72" s="6"/>
      <c r="OFR72" s="6"/>
      <c r="OFS72" s="6"/>
      <c r="OFT72" s="6"/>
      <c r="OFU72" s="6"/>
      <c r="OFV72" s="6"/>
      <c r="OFW72" s="6"/>
      <c r="OFX72" s="6"/>
      <c r="OFY72" s="6"/>
      <c r="OFZ72" s="6"/>
      <c r="OGA72" s="6"/>
      <c r="OGB72" s="6"/>
      <c r="OGC72" s="6"/>
      <c r="OGD72" s="6"/>
      <c r="OGE72" s="6"/>
      <c r="OGF72" s="6"/>
      <c r="OGG72" s="6"/>
      <c r="OGH72" s="6"/>
      <c r="OGI72" s="6"/>
      <c r="OGJ72" s="6"/>
      <c r="OGK72" s="6"/>
      <c r="OGL72" s="6"/>
      <c r="OGM72" s="6"/>
      <c r="OGN72" s="6"/>
      <c r="OGO72" s="6"/>
      <c r="OGP72" s="6"/>
      <c r="OGQ72" s="6"/>
      <c r="OGR72" s="6"/>
      <c r="OGS72" s="6"/>
      <c r="OGT72" s="6"/>
      <c r="OGU72" s="6"/>
      <c r="OGV72" s="6"/>
      <c r="OGW72" s="6"/>
      <c r="OGX72" s="6"/>
      <c r="OGY72" s="6"/>
      <c r="OGZ72" s="6"/>
      <c r="OHA72" s="6"/>
      <c r="OHB72" s="6"/>
      <c r="OHC72" s="6"/>
      <c r="OHD72" s="6"/>
      <c r="OHE72" s="6"/>
      <c r="OHF72" s="6"/>
      <c r="OHG72" s="6"/>
      <c r="OHH72" s="6"/>
      <c r="OHI72" s="6"/>
      <c r="OHJ72" s="6"/>
      <c r="OHK72" s="6"/>
      <c r="OHL72" s="6"/>
      <c r="OHM72" s="6"/>
      <c r="OHN72" s="6"/>
      <c r="OHO72" s="6"/>
      <c r="OHP72" s="6"/>
      <c r="OHQ72" s="6"/>
      <c r="OHR72" s="6"/>
      <c r="OHS72" s="6"/>
      <c r="OHT72" s="6"/>
      <c r="OHU72" s="6"/>
      <c r="OHV72" s="6"/>
      <c r="OHW72" s="6"/>
      <c r="OHX72" s="6"/>
      <c r="OHY72" s="6"/>
      <c r="OHZ72" s="6"/>
      <c r="OIA72" s="6"/>
      <c r="OIB72" s="6"/>
      <c r="OIC72" s="6"/>
      <c r="OID72" s="6"/>
      <c r="OIE72" s="6"/>
      <c r="OIF72" s="6"/>
      <c r="OIG72" s="6"/>
      <c r="OIH72" s="6"/>
      <c r="OII72" s="6"/>
      <c r="OIJ72" s="6"/>
      <c r="OIK72" s="6"/>
      <c r="OIL72" s="6"/>
      <c r="OIM72" s="6"/>
      <c r="OIN72" s="6"/>
      <c r="OIO72" s="6"/>
      <c r="OIP72" s="6"/>
      <c r="OIQ72" s="6"/>
      <c r="OIR72" s="6"/>
      <c r="OIS72" s="6"/>
      <c r="OIT72" s="6"/>
      <c r="OIU72" s="6"/>
      <c r="OIV72" s="6"/>
      <c r="OIW72" s="6"/>
      <c r="OIX72" s="6"/>
      <c r="OIY72" s="6"/>
      <c r="OIZ72" s="6"/>
      <c r="OJA72" s="6"/>
      <c r="OJB72" s="6"/>
      <c r="OJC72" s="6"/>
      <c r="OJD72" s="6"/>
      <c r="OJE72" s="6"/>
      <c r="OJF72" s="6"/>
      <c r="OJG72" s="6"/>
      <c r="OJH72" s="6"/>
      <c r="OJI72" s="6"/>
      <c r="OJJ72" s="6"/>
      <c r="OJK72" s="6"/>
      <c r="OJL72" s="6"/>
      <c r="OJM72" s="6"/>
      <c r="OJN72" s="6"/>
      <c r="OJO72" s="6"/>
      <c r="OJP72" s="6"/>
      <c r="OJQ72" s="6"/>
      <c r="OJR72" s="6"/>
      <c r="OJS72" s="6"/>
      <c r="OJT72" s="6"/>
      <c r="OJU72" s="6"/>
      <c r="OJV72" s="6"/>
      <c r="OJW72" s="6"/>
      <c r="OJX72" s="6"/>
      <c r="OJY72" s="6"/>
      <c r="OJZ72" s="6"/>
      <c r="OKA72" s="6"/>
      <c r="OKB72" s="6"/>
      <c r="OKC72" s="6"/>
      <c r="OKD72" s="6"/>
      <c r="OKE72" s="6"/>
      <c r="OKF72" s="6"/>
      <c r="OKG72" s="6"/>
      <c r="OKH72" s="6"/>
      <c r="OKI72" s="6"/>
      <c r="OKJ72" s="6"/>
      <c r="OKK72" s="6"/>
      <c r="OKL72" s="6"/>
      <c r="OKM72" s="6"/>
      <c r="OKN72" s="6"/>
      <c r="OKO72" s="6"/>
      <c r="OKP72" s="6"/>
      <c r="OKQ72" s="6"/>
      <c r="OKR72" s="6"/>
      <c r="OKS72" s="6"/>
      <c r="OKT72" s="6"/>
      <c r="OKU72" s="6"/>
      <c r="OKV72" s="6"/>
      <c r="OKW72" s="6"/>
      <c r="OKX72" s="6"/>
      <c r="OKY72" s="6"/>
      <c r="OKZ72" s="6"/>
      <c r="OLA72" s="6"/>
      <c r="OLB72" s="6"/>
      <c r="OLC72" s="6"/>
      <c r="OLD72" s="6"/>
      <c r="OLE72" s="6"/>
      <c r="OLF72" s="6"/>
      <c r="OLG72" s="6"/>
      <c r="OLH72" s="6"/>
      <c r="OLI72" s="6"/>
      <c r="OLJ72" s="6"/>
      <c r="OLK72" s="6"/>
      <c r="OLL72" s="6"/>
      <c r="OLM72" s="6"/>
      <c r="OLN72" s="6"/>
      <c r="OLO72" s="6"/>
      <c r="OLP72" s="6"/>
      <c r="OLQ72" s="6"/>
      <c r="OLR72" s="6"/>
      <c r="OLS72" s="6"/>
      <c r="OLT72" s="6"/>
      <c r="OLU72" s="6"/>
      <c r="OLV72" s="6"/>
      <c r="OLW72" s="6"/>
      <c r="OLX72" s="6"/>
      <c r="OLY72" s="6"/>
      <c r="OLZ72" s="6"/>
      <c r="OMA72" s="6"/>
      <c r="OMB72" s="6"/>
      <c r="OMC72" s="6"/>
      <c r="OMD72" s="6"/>
      <c r="OME72" s="6"/>
      <c r="OMF72" s="6"/>
      <c r="OMG72" s="6"/>
      <c r="OMH72" s="6"/>
      <c r="OMI72" s="6"/>
      <c r="OMJ72" s="6"/>
      <c r="OMK72" s="6"/>
      <c r="OML72" s="6"/>
      <c r="OMM72" s="6"/>
      <c r="OMN72" s="6"/>
      <c r="OMO72" s="6"/>
      <c r="OMP72" s="6"/>
      <c r="OMQ72" s="6"/>
      <c r="OMR72" s="6"/>
      <c r="OMS72" s="6"/>
      <c r="OMT72" s="6"/>
      <c r="OMU72" s="6"/>
      <c r="OMV72" s="6"/>
      <c r="OMW72" s="6"/>
      <c r="OMX72" s="6"/>
      <c r="OMY72" s="6"/>
      <c r="OMZ72" s="6"/>
      <c r="ONA72" s="6"/>
      <c r="ONB72" s="6"/>
      <c r="ONC72" s="6"/>
      <c r="OND72" s="6"/>
      <c r="ONE72" s="6"/>
      <c r="ONF72" s="6"/>
      <c r="ONG72" s="6"/>
      <c r="ONH72" s="6"/>
      <c r="ONI72" s="6"/>
      <c r="ONJ72" s="6"/>
      <c r="ONK72" s="6"/>
      <c r="ONL72" s="6"/>
      <c r="ONM72" s="6"/>
      <c r="ONN72" s="6"/>
      <c r="ONO72" s="6"/>
      <c r="ONP72" s="6"/>
      <c r="ONQ72" s="6"/>
      <c r="ONR72" s="6"/>
      <c r="ONS72" s="6"/>
      <c r="ONT72" s="6"/>
      <c r="ONU72" s="6"/>
      <c r="ONV72" s="6"/>
      <c r="ONW72" s="6"/>
      <c r="ONX72" s="6"/>
      <c r="ONY72" s="6"/>
      <c r="ONZ72" s="6"/>
      <c r="OOA72" s="6"/>
      <c r="OOB72" s="6"/>
      <c r="OOC72" s="6"/>
      <c r="OOD72" s="6"/>
      <c r="OOE72" s="6"/>
      <c r="OOF72" s="6"/>
      <c r="OOG72" s="6"/>
      <c r="OOH72" s="6"/>
      <c r="OOI72" s="6"/>
      <c r="OOJ72" s="6"/>
      <c r="OOK72" s="6"/>
      <c r="OOL72" s="6"/>
      <c r="OOM72" s="6"/>
      <c r="OON72" s="6"/>
      <c r="OOO72" s="6"/>
      <c r="OOP72" s="6"/>
      <c r="OOQ72" s="6"/>
      <c r="OOR72" s="6"/>
      <c r="OOS72" s="6"/>
      <c r="OOT72" s="6"/>
      <c r="OOU72" s="6"/>
      <c r="OOV72" s="6"/>
      <c r="OOW72" s="6"/>
      <c r="OOX72" s="6"/>
      <c r="OOY72" s="6"/>
      <c r="OOZ72" s="6"/>
      <c r="OPA72" s="6"/>
      <c r="OPB72" s="6"/>
      <c r="OPC72" s="6"/>
      <c r="OPD72" s="6"/>
      <c r="OPE72" s="6"/>
      <c r="OPF72" s="6"/>
      <c r="OPG72" s="6"/>
      <c r="OPH72" s="6"/>
      <c r="OPI72" s="6"/>
      <c r="OPJ72" s="6"/>
      <c r="OPK72" s="6"/>
      <c r="OPL72" s="6"/>
      <c r="OPM72" s="6"/>
      <c r="OPN72" s="6"/>
      <c r="OPO72" s="6"/>
      <c r="OPP72" s="6"/>
      <c r="OPQ72" s="6"/>
      <c r="OPR72" s="6"/>
      <c r="OPS72" s="6"/>
      <c r="OPT72" s="6"/>
      <c r="OPU72" s="6"/>
      <c r="OPV72" s="6"/>
      <c r="OPW72" s="6"/>
      <c r="OPX72" s="6"/>
      <c r="OPY72" s="6"/>
      <c r="OPZ72" s="6"/>
      <c r="OQA72" s="6"/>
      <c r="OQB72" s="6"/>
      <c r="OQC72" s="6"/>
      <c r="OQD72" s="6"/>
      <c r="OQE72" s="6"/>
      <c r="OQF72" s="6"/>
      <c r="OQG72" s="6"/>
      <c r="OQH72" s="6"/>
      <c r="OQI72" s="6"/>
      <c r="OQJ72" s="6"/>
      <c r="OQK72" s="6"/>
      <c r="OQL72" s="6"/>
      <c r="OQM72" s="6"/>
      <c r="OQN72" s="6"/>
      <c r="OQO72" s="6"/>
      <c r="OQP72" s="6"/>
      <c r="OQQ72" s="6"/>
      <c r="OQR72" s="6"/>
      <c r="OQS72" s="6"/>
      <c r="OQT72" s="6"/>
      <c r="OQU72" s="6"/>
      <c r="OQV72" s="6"/>
      <c r="OQW72" s="6"/>
      <c r="OQX72" s="6"/>
      <c r="OQY72" s="6"/>
      <c r="OQZ72" s="6"/>
      <c r="ORA72" s="6"/>
      <c r="ORB72" s="6"/>
      <c r="ORC72" s="6"/>
      <c r="ORD72" s="6"/>
      <c r="ORE72" s="6"/>
      <c r="ORF72" s="6"/>
      <c r="ORG72" s="6"/>
      <c r="ORH72" s="6"/>
      <c r="ORI72" s="6"/>
      <c r="ORJ72" s="6"/>
      <c r="ORK72" s="6"/>
      <c r="ORL72" s="6"/>
      <c r="ORM72" s="6"/>
      <c r="ORN72" s="6"/>
      <c r="ORO72" s="6"/>
      <c r="ORP72" s="6"/>
      <c r="ORQ72" s="6"/>
      <c r="ORR72" s="6"/>
      <c r="ORS72" s="6"/>
      <c r="ORT72" s="6"/>
      <c r="ORU72" s="6"/>
      <c r="ORV72" s="6"/>
      <c r="ORW72" s="6"/>
      <c r="ORX72" s="6"/>
      <c r="ORY72" s="6"/>
      <c r="ORZ72" s="6"/>
      <c r="OSA72" s="6"/>
      <c r="OSB72" s="6"/>
      <c r="OSC72" s="6"/>
      <c r="OSD72" s="6"/>
      <c r="OSE72" s="6"/>
      <c r="OSF72" s="6"/>
      <c r="OSG72" s="6"/>
      <c r="OSH72" s="6"/>
      <c r="OSI72" s="6"/>
      <c r="OSJ72" s="6"/>
      <c r="OSK72" s="6"/>
      <c r="OSL72" s="6"/>
      <c r="OSM72" s="6"/>
      <c r="OSN72" s="6"/>
      <c r="OSO72" s="6"/>
      <c r="OSP72" s="6"/>
      <c r="OSQ72" s="6"/>
      <c r="OSR72" s="6"/>
      <c r="OSS72" s="6"/>
      <c r="OST72" s="6"/>
      <c r="OSU72" s="6"/>
      <c r="OSV72" s="6"/>
      <c r="OSW72" s="6"/>
      <c r="OSX72" s="6"/>
      <c r="OSY72" s="6"/>
      <c r="OSZ72" s="6"/>
      <c r="OTA72" s="6"/>
      <c r="OTB72" s="6"/>
      <c r="OTC72" s="6"/>
      <c r="OTD72" s="6"/>
      <c r="OTE72" s="6"/>
      <c r="OTF72" s="6"/>
      <c r="OTG72" s="6"/>
      <c r="OTH72" s="6"/>
      <c r="OTI72" s="6"/>
      <c r="OTJ72" s="6"/>
      <c r="OTK72" s="6"/>
      <c r="OTL72" s="6"/>
      <c r="OTM72" s="6"/>
      <c r="OTN72" s="6"/>
      <c r="OTO72" s="6"/>
      <c r="OTP72" s="6"/>
      <c r="OTQ72" s="6"/>
      <c r="OTR72" s="6"/>
      <c r="OTS72" s="6"/>
      <c r="OTT72" s="6"/>
      <c r="OTU72" s="6"/>
      <c r="OTV72" s="6"/>
      <c r="OTW72" s="6"/>
      <c r="OTX72" s="6"/>
      <c r="OTY72" s="6"/>
      <c r="OTZ72" s="6"/>
      <c r="OUA72" s="6"/>
      <c r="OUB72" s="6"/>
      <c r="OUC72" s="6"/>
      <c r="OUD72" s="6"/>
      <c r="OUE72" s="6"/>
      <c r="OUF72" s="6"/>
      <c r="OUG72" s="6"/>
      <c r="OUH72" s="6"/>
      <c r="OUI72" s="6"/>
      <c r="OUJ72" s="6"/>
      <c r="OUK72" s="6"/>
      <c r="OUL72" s="6"/>
      <c r="OUM72" s="6"/>
      <c r="OUN72" s="6"/>
      <c r="OUO72" s="6"/>
      <c r="OUP72" s="6"/>
      <c r="OUQ72" s="6"/>
      <c r="OUR72" s="6"/>
      <c r="OUS72" s="6"/>
      <c r="OUT72" s="6"/>
      <c r="OUU72" s="6"/>
      <c r="OUV72" s="6"/>
      <c r="OUW72" s="6"/>
      <c r="OUX72" s="6"/>
      <c r="OUY72" s="6"/>
      <c r="OUZ72" s="6"/>
      <c r="OVA72" s="6"/>
      <c r="OVB72" s="6"/>
      <c r="OVC72" s="6"/>
      <c r="OVD72" s="6"/>
      <c r="OVE72" s="6"/>
      <c r="OVF72" s="6"/>
      <c r="OVG72" s="6"/>
      <c r="OVH72" s="6"/>
      <c r="OVI72" s="6"/>
      <c r="OVJ72" s="6"/>
      <c r="OVK72" s="6"/>
      <c r="OVL72" s="6"/>
      <c r="OVM72" s="6"/>
      <c r="OVN72" s="6"/>
      <c r="OVO72" s="6"/>
      <c r="OVP72" s="6"/>
      <c r="OVQ72" s="6"/>
      <c r="OVR72" s="6"/>
      <c r="OVS72" s="6"/>
      <c r="OVT72" s="6"/>
      <c r="OVU72" s="6"/>
      <c r="OVV72" s="6"/>
      <c r="OVW72" s="6"/>
      <c r="OVX72" s="6"/>
      <c r="OVY72" s="6"/>
      <c r="OVZ72" s="6"/>
      <c r="OWA72" s="6"/>
      <c r="OWB72" s="6"/>
      <c r="OWC72" s="6"/>
      <c r="OWD72" s="6"/>
      <c r="OWE72" s="6"/>
      <c r="OWF72" s="6"/>
      <c r="OWG72" s="6"/>
      <c r="OWH72" s="6"/>
      <c r="OWI72" s="6"/>
      <c r="OWJ72" s="6"/>
      <c r="OWK72" s="6"/>
      <c r="OWL72" s="6"/>
      <c r="OWM72" s="6"/>
      <c r="OWN72" s="6"/>
      <c r="OWO72" s="6"/>
      <c r="OWP72" s="6"/>
      <c r="OWQ72" s="6"/>
      <c r="OWR72" s="6"/>
      <c r="OWS72" s="6"/>
      <c r="OWT72" s="6"/>
      <c r="OWU72" s="6"/>
      <c r="OWV72" s="6"/>
      <c r="OWW72" s="6"/>
      <c r="OWX72" s="6"/>
      <c r="OWY72" s="6"/>
      <c r="OWZ72" s="6"/>
      <c r="OXA72" s="6"/>
      <c r="OXB72" s="6"/>
      <c r="OXC72" s="6"/>
      <c r="OXD72" s="6"/>
      <c r="OXE72" s="6"/>
      <c r="OXF72" s="6"/>
      <c r="OXG72" s="6"/>
      <c r="OXH72" s="6"/>
      <c r="OXI72" s="6"/>
      <c r="OXJ72" s="6"/>
      <c r="OXK72" s="6"/>
      <c r="OXL72" s="6"/>
      <c r="OXM72" s="6"/>
      <c r="OXN72" s="6"/>
      <c r="OXO72" s="6"/>
      <c r="OXP72" s="6"/>
      <c r="OXQ72" s="6"/>
      <c r="OXR72" s="6"/>
      <c r="OXS72" s="6"/>
      <c r="OXT72" s="6"/>
      <c r="OXU72" s="6"/>
      <c r="OXV72" s="6"/>
      <c r="OXW72" s="6"/>
      <c r="OXX72" s="6"/>
      <c r="OXY72" s="6"/>
      <c r="OXZ72" s="6"/>
      <c r="OYA72" s="6"/>
      <c r="OYB72" s="6"/>
      <c r="OYC72" s="6"/>
      <c r="OYD72" s="6"/>
      <c r="OYE72" s="6"/>
      <c r="OYF72" s="6"/>
      <c r="OYG72" s="6"/>
      <c r="OYH72" s="6"/>
      <c r="OYI72" s="6"/>
      <c r="OYJ72" s="6"/>
      <c r="OYK72" s="6"/>
      <c r="OYL72" s="6"/>
      <c r="OYM72" s="6"/>
      <c r="OYN72" s="6"/>
      <c r="OYO72" s="6"/>
      <c r="OYP72" s="6"/>
      <c r="OYQ72" s="6"/>
      <c r="OYR72" s="6"/>
      <c r="OYS72" s="6"/>
      <c r="OYT72" s="6"/>
      <c r="OYU72" s="6"/>
      <c r="OYV72" s="6"/>
      <c r="OYW72" s="6"/>
      <c r="OYX72" s="6"/>
      <c r="OYY72" s="6"/>
      <c r="OYZ72" s="6"/>
      <c r="OZA72" s="6"/>
      <c r="OZB72" s="6"/>
      <c r="OZC72" s="6"/>
      <c r="OZD72" s="6"/>
      <c r="OZE72" s="6"/>
      <c r="OZF72" s="6"/>
      <c r="OZG72" s="6"/>
      <c r="OZH72" s="6"/>
      <c r="OZI72" s="6"/>
      <c r="OZJ72" s="6"/>
      <c r="OZK72" s="6"/>
      <c r="OZL72" s="6"/>
      <c r="OZM72" s="6"/>
      <c r="OZN72" s="6"/>
      <c r="OZO72" s="6"/>
      <c r="OZP72" s="6"/>
      <c r="OZQ72" s="6"/>
      <c r="OZR72" s="6"/>
      <c r="OZS72" s="6"/>
      <c r="OZT72" s="6"/>
      <c r="OZU72" s="6"/>
      <c r="OZV72" s="6"/>
      <c r="OZW72" s="6"/>
      <c r="OZX72" s="6"/>
      <c r="OZY72" s="6"/>
      <c r="OZZ72" s="6"/>
      <c r="PAA72" s="6"/>
      <c r="PAB72" s="6"/>
      <c r="PAC72" s="6"/>
      <c r="PAD72" s="6"/>
      <c r="PAE72" s="6"/>
      <c r="PAF72" s="6"/>
      <c r="PAG72" s="6"/>
      <c r="PAH72" s="6"/>
      <c r="PAI72" s="6"/>
      <c r="PAJ72" s="6"/>
      <c r="PAK72" s="6"/>
      <c r="PAL72" s="6"/>
      <c r="PAM72" s="6"/>
      <c r="PAN72" s="6"/>
      <c r="PAO72" s="6"/>
      <c r="PAP72" s="6"/>
      <c r="PAQ72" s="6"/>
      <c r="PAR72" s="6"/>
      <c r="PAS72" s="6"/>
      <c r="PAT72" s="6"/>
      <c r="PAU72" s="6"/>
      <c r="PAV72" s="6"/>
      <c r="PAW72" s="6"/>
      <c r="PAX72" s="6"/>
      <c r="PAY72" s="6"/>
      <c r="PAZ72" s="6"/>
      <c r="PBA72" s="6"/>
      <c r="PBB72" s="6"/>
      <c r="PBC72" s="6"/>
      <c r="PBD72" s="6"/>
      <c r="PBE72" s="6"/>
      <c r="PBF72" s="6"/>
      <c r="PBG72" s="6"/>
      <c r="PBH72" s="6"/>
      <c r="PBI72" s="6"/>
      <c r="PBJ72" s="6"/>
      <c r="PBK72" s="6"/>
      <c r="PBL72" s="6"/>
      <c r="PBM72" s="6"/>
      <c r="PBN72" s="6"/>
      <c r="PBO72" s="6"/>
      <c r="PBP72" s="6"/>
      <c r="PBQ72" s="6"/>
      <c r="PBR72" s="6"/>
      <c r="PBS72" s="6"/>
      <c r="PBT72" s="6"/>
      <c r="PBU72" s="6"/>
      <c r="PBV72" s="6"/>
      <c r="PBW72" s="6"/>
      <c r="PBX72" s="6"/>
      <c r="PBY72" s="6"/>
      <c r="PBZ72" s="6"/>
      <c r="PCA72" s="6"/>
      <c r="PCB72" s="6"/>
      <c r="PCC72" s="6"/>
      <c r="PCD72" s="6"/>
      <c r="PCE72" s="6"/>
      <c r="PCF72" s="6"/>
      <c r="PCG72" s="6"/>
      <c r="PCH72" s="6"/>
      <c r="PCI72" s="6"/>
      <c r="PCJ72" s="6"/>
      <c r="PCK72" s="6"/>
      <c r="PCL72" s="6"/>
      <c r="PCM72" s="6"/>
      <c r="PCN72" s="6"/>
      <c r="PCO72" s="6"/>
      <c r="PCP72" s="6"/>
      <c r="PCQ72" s="6"/>
      <c r="PCR72" s="6"/>
      <c r="PCS72" s="6"/>
      <c r="PCT72" s="6"/>
      <c r="PCU72" s="6"/>
      <c r="PCV72" s="6"/>
      <c r="PCW72" s="6"/>
      <c r="PCX72" s="6"/>
      <c r="PCY72" s="6"/>
      <c r="PCZ72" s="6"/>
      <c r="PDA72" s="6"/>
      <c r="PDB72" s="6"/>
      <c r="PDC72" s="6"/>
      <c r="PDD72" s="6"/>
      <c r="PDE72" s="6"/>
      <c r="PDF72" s="6"/>
      <c r="PDG72" s="6"/>
      <c r="PDH72" s="6"/>
      <c r="PDI72" s="6"/>
      <c r="PDJ72" s="6"/>
      <c r="PDK72" s="6"/>
      <c r="PDL72" s="6"/>
      <c r="PDM72" s="6"/>
      <c r="PDN72" s="6"/>
      <c r="PDO72" s="6"/>
      <c r="PDP72" s="6"/>
      <c r="PDQ72" s="6"/>
      <c r="PDR72" s="6"/>
      <c r="PDS72" s="6"/>
      <c r="PDT72" s="6"/>
      <c r="PDU72" s="6"/>
      <c r="PDV72" s="6"/>
      <c r="PDW72" s="6"/>
      <c r="PDX72" s="6"/>
      <c r="PDY72" s="6"/>
      <c r="PDZ72" s="6"/>
      <c r="PEA72" s="6"/>
      <c r="PEB72" s="6"/>
      <c r="PEC72" s="6"/>
      <c r="PED72" s="6"/>
      <c r="PEE72" s="6"/>
      <c r="PEF72" s="6"/>
      <c r="PEG72" s="6"/>
      <c r="PEH72" s="6"/>
      <c r="PEI72" s="6"/>
      <c r="PEJ72" s="6"/>
      <c r="PEK72" s="6"/>
      <c r="PEL72" s="6"/>
      <c r="PEM72" s="6"/>
      <c r="PEN72" s="6"/>
      <c r="PEO72" s="6"/>
      <c r="PEP72" s="6"/>
      <c r="PEQ72" s="6"/>
      <c r="PER72" s="6"/>
      <c r="PES72" s="6"/>
      <c r="PET72" s="6"/>
      <c r="PEU72" s="6"/>
      <c r="PEV72" s="6"/>
      <c r="PEW72" s="6"/>
      <c r="PEX72" s="6"/>
      <c r="PEY72" s="6"/>
      <c r="PEZ72" s="6"/>
      <c r="PFA72" s="6"/>
      <c r="PFB72" s="6"/>
      <c r="PFC72" s="6"/>
      <c r="PFD72" s="6"/>
      <c r="PFE72" s="6"/>
      <c r="PFF72" s="6"/>
      <c r="PFG72" s="6"/>
      <c r="PFH72" s="6"/>
      <c r="PFI72" s="6"/>
      <c r="PFJ72" s="6"/>
      <c r="PFK72" s="6"/>
      <c r="PFL72" s="6"/>
      <c r="PFM72" s="6"/>
      <c r="PFN72" s="6"/>
      <c r="PFO72" s="6"/>
      <c r="PFP72" s="6"/>
      <c r="PFQ72" s="6"/>
      <c r="PFR72" s="6"/>
      <c r="PFS72" s="6"/>
      <c r="PFT72" s="6"/>
      <c r="PFU72" s="6"/>
      <c r="PFV72" s="6"/>
      <c r="PFW72" s="6"/>
      <c r="PFX72" s="6"/>
      <c r="PFY72" s="6"/>
      <c r="PFZ72" s="6"/>
      <c r="PGA72" s="6"/>
      <c r="PGB72" s="6"/>
      <c r="PGC72" s="6"/>
      <c r="PGD72" s="6"/>
      <c r="PGE72" s="6"/>
      <c r="PGF72" s="6"/>
      <c r="PGG72" s="6"/>
      <c r="PGH72" s="6"/>
      <c r="PGI72" s="6"/>
      <c r="PGJ72" s="6"/>
      <c r="PGK72" s="6"/>
      <c r="PGL72" s="6"/>
      <c r="PGM72" s="6"/>
      <c r="PGN72" s="6"/>
      <c r="PGO72" s="6"/>
      <c r="PGP72" s="6"/>
      <c r="PGQ72" s="6"/>
      <c r="PGR72" s="6"/>
      <c r="PGS72" s="6"/>
      <c r="PGT72" s="6"/>
      <c r="PGU72" s="6"/>
      <c r="PGV72" s="6"/>
      <c r="PGW72" s="6"/>
      <c r="PGX72" s="6"/>
      <c r="PGY72" s="6"/>
      <c r="PGZ72" s="6"/>
      <c r="PHA72" s="6"/>
      <c r="PHB72" s="6"/>
      <c r="PHC72" s="6"/>
      <c r="PHD72" s="6"/>
      <c r="PHE72" s="6"/>
      <c r="PHF72" s="6"/>
      <c r="PHG72" s="6"/>
      <c r="PHH72" s="6"/>
      <c r="PHI72" s="6"/>
      <c r="PHJ72" s="6"/>
      <c r="PHK72" s="6"/>
      <c r="PHL72" s="6"/>
      <c r="PHM72" s="6"/>
      <c r="PHN72" s="6"/>
      <c r="PHO72" s="6"/>
      <c r="PHP72" s="6"/>
      <c r="PHQ72" s="6"/>
      <c r="PHR72" s="6"/>
      <c r="PHS72" s="6"/>
      <c r="PHT72" s="6"/>
      <c r="PHU72" s="6"/>
      <c r="PHV72" s="6"/>
      <c r="PHW72" s="6"/>
      <c r="PHX72" s="6"/>
      <c r="PHY72" s="6"/>
      <c r="PHZ72" s="6"/>
      <c r="PIA72" s="6"/>
      <c r="PIB72" s="6"/>
      <c r="PIC72" s="6"/>
      <c r="PID72" s="6"/>
      <c r="PIE72" s="6"/>
      <c r="PIF72" s="6"/>
      <c r="PIG72" s="6"/>
      <c r="PIH72" s="6"/>
      <c r="PII72" s="6"/>
      <c r="PIJ72" s="6"/>
      <c r="PIK72" s="6"/>
      <c r="PIL72" s="6"/>
      <c r="PIM72" s="6"/>
      <c r="PIN72" s="6"/>
      <c r="PIO72" s="6"/>
      <c r="PIP72" s="6"/>
      <c r="PIQ72" s="6"/>
      <c r="PIR72" s="6"/>
      <c r="PIS72" s="6"/>
      <c r="PIT72" s="6"/>
      <c r="PIU72" s="6"/>
      <c r="PIV72" s="6"/>
      <c r="PIW72" s="6"/>
      <c r="PIX72" s="6"/>
      <c r="PIY72" s="6"/>
      <c r="PIZ72" s="6"/>
      <c r="PJA72" s="6"/>
      <c r="PJB72" s="6"/>
      <c r="PJC72" s="6"/>
      <c r="PJD72" s="6"/>
      <c r="PJE72" s="6"/>
      <c r="PJF72" s="6"/>
      <c r="PJG72" s="6"/>
      <c r="PJH72" s="6"/>
      <c r="PJI72" s="6"/>
      <c r="PJJ72" s="6"/>
      <c r="PJK72" s="6"/>
      <c r="PJL72" s="6"/>
      <c r="PJM72" s="6"/>
      <c r="PJN72" s="6"/>
      <c r="PJO72" s="6"/>
      <c r="PJP72" s="6"/>
      <c r="PJQ72" s="6"/>
      <c r="PJR72" s="6"/>
      <c r="PJS72" s="6"/>
      <c r="PJT72" s="6"/>
      <c r="PJU72" s="6"/>
      <c r="PJV72" s="6"/>
      <c r="PJW72" s="6"/>
      <c r="PJX72" s="6"/>
      <c r="PJY72" s="6"/>
      <c r="PJZ72" s="6"/>
      <c r="PKA72" s="6"/>
      <c r="PKB72" s="6"/>
      <c r="PKC72" s="6"/>
      <c r="PKD72" s="6"/>
      <c r="PKE72" s="6"/>
      <c r="PKF72" s="6"/>
      <c r="PKG72" s="6"/>
      <c r="PKH72" s="6"/>
      <c r="PKI72" s="6"/>
      <c r="PKJ72" s="6"/>
      <c r="PKK72" s="6"/>
      <c r="PKL72" s="6"/>
      <c r="PKM72" s="6"/>
      <c r="PKN72" s="6"/>
      <c r="PKO72" s="6"/>
      <c r="PKP72" s="6"/>
      <c r="PKQ72" s="6"/>
      <c r="PKR72" s="6"/>
      <c r="PKS72" s="6"/>
      <c r="PKT72" s="6"/>
      <c r="PKU72" s="6"/>
      <c r="PKV72" s="6"/>
      <c r="PKW72" s="6"/>
      <c r="PKX72" s="6"/>
      <c r="PKY72" s="6"/>
      <c r="PKZ72" s="6"/>
      <c r="PLA72" s="6"/>
      <c r="PLB72" s="6"/>
      <c r="PLC72" s="6"/>
      <c r="PLD72" s="6"/>
      <c r="PLE72" s="6"/>
      <c r="PLF72" s="6"/>
      <c r="PLG72" s="6"/>
      <c r="PLH72" s="6"/>
      <c r="PLI72" s="6"/>
      <c r="PLJ72" s="6"/>
      <c r="PLK72" s="6"/>
      <c r="PLL72" s="6"/>
      <c r="PLM72" s="6"/>
      <c r="PLN72" s="6"/>
      <c r="PLO72" s="6"/>
      <c r="PLP72" s="6"/>
      <c r="PLQ72" s="6"/>
      <c r="PLR72" s="6"/>
      <c r="PLS72" s="6"/>
      <c r="PLT72" s="6"/>
      <c r="PLU72" s="6"/>
      <c r="PLV72" s="6"/>
      <c r="PLW72" s="6"/>
      <c r="PLX72" s="6"/>
      <c r="PLY72" s="6"/>
      <c r="PLZ72" s="6"/>
      <c r="PMA72" s="6"/>
      <c r="PMB72" s="6"/>
      <c r="PMC72" s="6"/>
      <c r="PMD72" s="6"/>
      <c r="PME72" s="6"/>
      <c r="PMF72" s="6"/>
      <c r="PMG72" s="6"/>
      <c r="PMH72" s="6"/>
      <c r="PMI72" s="6"/>
      <c r="PMJ72" s="6"/>
      <c r="PMK72" s="6"/>
      <c r="PML72" s="6"/>
      <c r="PMM72" s="6"/>
      <c r="PMN72" s="6"/>
      <c r="PMO72" s="6"/>
      <c r="PMP72" s="6"/>
      <c r="PMQ72" s="6"/>
      <c r="PMR72" s="6"/>
      <c r="PMS72" s="6"/>
      <c r="PMT72" s="6"/>
      <c r="PMU72" s="6"/>
      <c r="PMV72" s="6"/>
      <c r="PMW72" s="6"/>
      <c r="PMX72" s="6"/>
      <c r="PMY72" s="6"/>
      <c r="PMZ72" s="6"/>
      <c r="PNA72" s="6"/>
      <c r="PNB72" s="6"/>
      <c r="PNC72" s="6"/>
      <c r="PND72" s="6"/>
      <c r="PNE72" s="6"/>
      <c r="PNF72" s="6"/>
      <c r="PNG72" s="6"/>
      <c r="PNH72" s="6"/>
      <c r="PNI72" s="6"/>
      <c r="PNJ72" s="6"/>
      <c r="PNK72" s="6"/>
      <c r="PNL72" s="6"/>
      <c r="PNM72" s="6"/>
      <c r="PNN72" s="6"/>
      <c r="PNO72" s="6"/>
      <c r="PNP72" s="6"/>
      <c r="PNQ72" s="6"/>
      <c r="PNR72" s="6"/>
      <c r="PNS72" s="6"/>
      <c r="PNT72" s="6"/>
      <c r="PNU72" s="6"/>
      <c r="PNV72" s="6"/>
      <c r="PNW72" s="6"/>
      <c r="PNX72" s="6"/>
      <c r="PNY72" s="6"/>
      <c r="PNZ72" s="6"/>
      <c r="POA72" s="6"/>
      <c r="POB72" s="6"/>
      <c r="POC72" s="6"/>
      <c r="POD72" s="6"/>
      <c r="POE72" s="6"/>
      <c r="POF72" s="6"/>
      <c r="POG72" s="6"/>
      <c r="POH72" s="6"/>
      <c r="POI72" s="6"/>
      <c r="POJ72" s="6"/>
      <c r="POK72" s="6"/>
      <c r="POL72" s="6"/>
      <c r="POM72" s="6"/>
      <c r="PON72" s="6"/>
      <c r="POO72" s="6"/>
      <c r="POP72" s="6"/>
      <c r="POQ72" s="6"/>
      <c r="POR72" s="6"/>
      <c r="POS72" s="6"/>
      <c r="POT72" s="6"/>
      <c r="POU72" s="6"/>
      <c r="POV72" s="6"/>
      <c r="POW72" s="6"/>
      <c r="POX72" s="6"/>
      <c r="POY72" s="6"/>
      <c r="POZ72" s="6"/>
      <c r="PPA72" s="6"/>
      <c r="PPB72" s="6"/>
      <c r="PPC72" s="6"/>
      <c r="PPD72" s="6"/>
      <c r="PPE72" s="6"/>
      <c r="PPF72" s="6"/>
      <c r="PPG72" s="6"/>
      <c r="PPH72" s="6"/>
      <c r="PPI72" s="6"/>
      <c r="PPJ72" s="6"/>
      <c r="PPK72" s="6"/>
      <c r="PPL72" s="6"/>
      <c r="PPM72" s="6"/>
      <c r="PPN72" s="6"/>
      <c r="PPO72" s="6"/>
      <c r="PPP72" s="6"/>
      <c r="PPQ72" s="6"/>
      <c r="PPR72" s="6"/>
      <c r="PPS72" s="6"/>
      <c r="PPT72" s="6"/>
      <c r="PPU72" s="6"/>
      <c r="PPV72" s="6"/>
      <c r="PPW72" s="6"/>
      <c r="PPX72" s="6"/>
      <c r="PPY72" s="6"/>
      <c r="PPZ72" s="6"/>
      <c r="PQA72" s="6"/>
      <c r="PQB72" s="6"/>
      <c r="PQC72" s="6"/>
      <c r="PQD72" s="6"/>
      <c r="PQE72" s="6"/>
      <c r="PQF72" s="6"/>
      <c r="PQG72" s="6"/>
      <c r="PQH72" s="6"/>
      <c r="PQI72" s="6"/>
      <c r="PQJ72" s="6"/>
      <c r="PQK72" s="6"/>
      <c r="PQL72" s="6"/>
      <c r="PQM72" s="6"/>
      <c r="PQN72" s="6"/>
      <c r="PQO72" s="6"/>
      <c r="PQP72" s="6"/>
      <c r="PQQ72" s="6"/>
      <c r="PQR72" s="6"/>
      <c r="PQS72" s="6"/>
      <c r="PQT72" s="6"/>
      <c r="PQU72" s="6"/>
      <c r="PQV72" s="6"/>
      <c r="PQW72" s="6"/>
      <c r="PQX72" s="6"/>
      <c r="PQY72" s="6"/>
      <c r="PQZ72" s="6"/>
      <c r="PRA72" s="6"/>
      <c r="PRB72" s="6"/>
      <c r="PRC72" s="6"/>
      <c r="PRD72" s="6"/>
      <c r="PRE72" s="6"/>
      <c r="PRF72" s="6"/>
      <c r="PRG72" s="6"/>
      <c r="PRH72" s="6"/>
      <c r="PRI72" s="6"/>
      <c r="PRJ72" s="6"/>
      <c r="PRK72" s="6"/>
      <c r="PRL72" s="6"/>
      <c r="PRM72" s="6"/>
      <c r="PRN72" s="6"/>
      <c r="PRO72" s="6"/>
      <c r="PRP72" s="6"/>
      <c r="PRQ72" s="6"/>
      <c r="PRR72" s="6"/>
      <c r="PRS72" s="6"/>
      <c r="PRT72" s="6"/>
      <c r="PRU72" s="6"/>
      <c r="PRV72" s="6"/>
      <c r="PRW72" s="6"/>
      <c r="PRX72" s="6"/>
      <c r="PRY72" s="6"/>
      <c r="PRZ72" s="6"/>
      <c r="PSA72" s="6"/>
      <c r="PSB72" s="6"/>
      <c r="PSC72" s="6"/>
      <c r="PSD72" s="6"/>
      <c r="PSE72" s="6"/>
      <c r="PSF72" s="6"/>
      <c r="PSG72" s="6"/>
      <c r="PSH72" s="6"/>
      <c r="PSI72" s="6"/>
      <c r="PSJ72" s="6"/>
      <c r="PSK72" s="6"/>
      <c r="PSL72" s="6"/>
      <c r="PSM72" s="6"/>
      <c r="PSN72" s="6"/>
      <c r="PSO72" s="6"/>
      <c r="PSP72" s="6"/>
      <c r="PSQ72" s="6"/>
      <c r="PSR72" s="6"/>
      <c r="PSS72" s="6"/>
      <c r="PST72" s="6"/>
      <c r="PSU72" s="6"/>
      <c r="PSV72" s="6"/>
      <c r="PSW72" s="6"/>
      <c r="PSX72" s="6"/>
      <c r="PSY72" s="6"/>
      <c r="PSZ72" s="6"/>
      <c r="PTA72" s="6"/>
      <c r="PTB72" s="6"/>
      <c r="PTC72" s="6"/>
      <c r="PTD72" s="6"/>
      <c r="PTE72" s="6"/>
      <c r="PTF72" s="6"/>
      <c r="PTG72" s="6"/>
      <c r="PTH72" s="6"/>
      <c r="PTI72" s="6"/>
      <c r="PTJ72" s="6"/>
      <c r="PTK72" s="6"/>
      <c r="PTL72" s="6"/>
      <c r="PTM72" s="6"/>
      <c r="PTN72" s="6"/>
      <c r="PTO72" s="6"/>
      <c r="PTP72" s="6"/>
      <c r="PTQ72" s="6"/>
      <c r="PTR72" s="6"/>
      <c r="PTS72" s="6"/>
      <c r="PTT72" s="6"/>
      <c r="PTU72" s="6"/>
      <c r="PTV72" s="6"/>
      <c r="PTW72" s="6"/>
      <c r="PTX72" s="6"/>
      <c r="PTY72" s="6"/>
      <c r="PTZ72" s="6"/>
      <c r="PUA72" s="6"/>
      <c r="PUB72" s="6"/>
      <c r="PUC72" s="6"/>
      <c r="PUD72" s="6"/>
      <c r="PUE72" s="6"/>
      <c r="PUF72" s="6"/>
      <c r="PUG72" s="6"/>
      <c r="PUH72" s="6"/>
      <c r="PUI72" s="6"/>
      <c r="PUJ72" s="6"/>
      <c r="PUK72" s="6"/>
      <c r="PUL72" s="6"/>
      <c r="PUM72" s="6"/>
      <c r="PUN72" s="6"/>
      <c r="PUO72" s="6"/>
      <c r="PUP72" s="6"/>
      <c r="PUQ72" s="6"/>
      <c r="PUR72" s="6"/>
      <c r="PUS72" s="6"/>
      <c r="PUT72" s="6"/>
      <c r="PUU72" s="6"/>
      <c r="PUV72" s="6"/>
      <c r="PUW72" s="6"/>
      <c r="PUX72" s="6"/>
      <c r="PUY72" s="6"/>
      <c r="PUZ72" s="6"/>
      <c r="PVA72" s="6"/>
      <c r="PVB72" s="6"/>
      <c r="PVC72" s="6"/>
      <c r="PVD72" s="6"/>
      <c r="PVE72" s="6"/>
      <c r="PVF72" s="6"/>
      <c r="PVG72" s="6"/>
      <c r="PVH72" s="6"/>
      <c r="PVI72" s="6"/>
      <c r="PVJ72" s="6"/>
      <c r="PVK72" s="6"/>
      <c r="PVL72" s="6"/>
      <c r="PVM72" s="6"/>
      <c r="PVN72" s="6"/>
      <c r="PVO72" s="6"/>
      <c r="PVP72" s="6"/>
      <c r="PVQ72" s="6"/>
      <c r="PVR72" s="6"/>
      <c r="PVS72" s="6"/>
      <c r="PVT72" s="6"/>
      <c r="PVU72" s="6"/>
      <c r="PVV72" s="6"/>
      <c r="PVW72" s="6"/>
      <c r="PVX72" s="6"/>
      <c r="PVY72" s="6"/>
      <c r="PVZ72" s="6"/>
      <c r="PWA72" s="6"/>
      <c r="PWB72" s="6"/>
      <c r="PWC72" s="6"/>
      <c r="PWD72" s="6"/>
      <c r="PWE72" s="6"/>
      <c r="PWF72" s="6"/>
      <c r="PWG72" s="6"/>
      <c r="PWH72" s="6"/>
      <c r="PWI72" s="6"/>
      <c r="PWJ72" s="6"/>
      <c r="PWK72" s="6"/>
      <c r="PWL72" s="6"/>
      <c r="PWM72" s="6"/>
      <c r="PWN72" s="6"/>
      <c r="PWO72" s="6"/>
      <c r="PWP72" s="6"/>
      <c r="PWQ72" s="6"/>
      <c r="PWR72" s="6"/>
      <c r="PWS72" s="6"/>
      <c r="PWT72" s="6"/>
      <c r="PWU72" s="6"/>
      <c r="PWV72" s="6"/>
      <c r="PWW72" s="6"/>
      <c r="PWX72" s="6"/>
      <c r="PWY72" s="6"/>
      <c r="PWZ72" s="6"/>
      <c r="PXA72" s="6"/>
      <c r="PXB72" s="6"/>
      <c r="PXC72" s="6"/>
      <c r="PXD72" s="6"/>
      <c r="PXE72" s="6"/>
      <c r="PXF72" s="6"/>
      <c r="PXG72" s="6"/>
      <c r="PXH72" s="6"/>
      <c r="PXI72" s="6"/>
      <c r="PXJ72" s="6"/>
      <c r="PXK72" s="6"/>
      <c r="PXL72" s="6"/>
      <c r="PXM72" s="6"/>
      <c r="PXN72" s="6"/>
      <c r="PXO72" s="6"/>
      <c r="PXP72" s="6"/>
      <c r="PXQ72" s="6"/>
      <c r="PXR72" s="6"/>
      <c r="PXS72" s="6"/>
      <c r="PXT72" s="6"/>
      <c r="PXU72" s="6"/>
      <c r="PXV72" s="6"/>
      <c r="PXW72" s="6"/>
      <c r="PXX72" s="6"/>
      <c r="PXY72" s="6"/>
      <c r="PXZ72" s="6"/>
      <c r="PYA72" s="6"/>
      <c r="PYB72" s="6"/>
      <c r="PYC72" s="6"/>
      <c r="PYD72" s="6"/>
      <c r="PYE72" s="6"/>
      <c r="PYF72" s="6"/>
      <c r="PYG72" s="6"/>
      <c r="PYH72" s="6"/>
      <c r="PYI72" s="6"/>
      <c r="PYJ72" s="6"/>
      <c r="PYK72" s="6"/>
      <c r="PYL72" s="6"/>
      <c r="PYM72" s="6"/>
      <c r="PYN72" s="6"/>
      <c r="PYO72" s="6"/>
      <c r="PYP72" s="6"/>
      <c r="PYQ72" s="6"/>
      <c r="PYR72" s="6"/>
      <c r="PYS72" s="6"/>
      <c r="PYT72" s="6"/>
      <c r="PYU72" s="6"/>
      <c r="PYV72" s="6"/>
      <c r="PYW72" s="6"/>
      <c r="PYX72" s="6"/>
      <c r="PYY72" s="6"/>
      <c r="PYZ72" s="6"/>
      <c r="PZA72" s="6"/>
      <c r="PZB72" s="6"/>
      <c r="PZC72" s="6"/>
      <c r="PZD72" s="6"/>
      <c r="PZE72" s="6"/>
      <c r="PZF72" s="6"/>
      <c r="PZG72" s="6"/>
      <c r="PZH72" s="6"/>
      <c r="PZI72" s="6"/>
      <c r="PZJ72" s="6"/>
      <c r="PZK72" s="6"/>
      <c r="PZL72" s="6"/>
      <c r="PZM72" s="6"/>
      <c r="PZN72" s="6"/>
      <c r="PZO72" s="6"/>
      <c r="PZP72" s="6"/>
      <c r="PZQ72" s="6"/>
      <c r="PZR72" s="6"/>
      <c r="PZS72" s="6"/>
      <c r="PZT72" s="6"/>
      <c r="PZU72" s="6"/>
      <c r="PZV72" s="6"/>
      <c r="PZW72" s="6"/>
      <c r="PZX72" s="6"/>
      <c r="PZY72" s="6"/>
      <c r="PZZ72" s="6"/>
      <c r="QAA72" s="6"/>
      <c r="QAB72" s="6"/>
      <c r="QAC72" s="6"/>
      <c r="QAD72" s="6"/>
      <c r="QAE72" s="6"/>
      <c r="QAF72" s="6"/>
      <c r="QAG72" s="6"/>
      <c r="QAH72" s="6"/>
      <c r="QAI72" s="6"/>
      <c r="QAJ72" s="6"/>
      <c r="QAK72" s="6"/>
      <c r="QAL72" s="6"/>
      <c r="QAM72" s="6"/>
      <c r="QAN72" s="6"/>
      <c r="QAO72" s="6"/>
      <c r="QAP72" s="6"/>
      <c r="QAQ72" s="6"/>
      <c r="QAR72" s="6"/>
      <c r="QAS72" s="6"/>
      <c r="QAT72" s="6"/>
      <c r="QAU72" s="6"/>
      <c r="QAV72" s="6"/>
      <c r="QAW72" s="6"/>
      <c r="QAX72" s="6"/>
      <c r="QAY72" s="6"/>
      <c r="QAZ72" s="6"/>
      <c r="QBA72" s="6"/>
      <c r="QBB72" s="6"/>
      <c r="QBC72" s="6"/>
      <c r="QBD72" s="6"/>
      <c r="QBE72" s="6"/>
      <c r="QBF72" s="6"/>
      <c r="QBG72" s="6"/>
      <c r="QBH72" s="6"/>
      <c r="QBI72" s="6"/>
      <c r="QBJ72" s="6"/>
      <c r="QBK72" s="6"/>
      <c r="QBL72" s="6"/>
      <c r="QBM72" s="6"/>
      <c r="QBN72" s="6"/>
      <c r="QBO72" s="6"/>
      <c r="QBP72" s="6"/>
      <c r="QBQ72" s="6"/>
      <c r="QBR72" s="6"/>
      <c r="QBS72" s="6"/>
      <c r="QBT72" s="6"/>
      <c r="QBU72" s="6"/>
      <c r="QBV72" s="6"/>
      <c r="QBW72" s="6"/>
      <c r="QBX72" s="6"/>
      <c r="QBY72" s="6"/>
      <c r="QBZ72" s="6"/>
      <c r="QCA72" s="6"/>
      <c r="QCB72" s="6"/>
      <c r="QCC72" s="6"/>
      <c r="QCD72" s="6"/>
      <c r="QCE72" s="6"/>
      <c r="QCF72" s="6"/>
      <c r="QCG72" s="6"/>
      <c r="QCH72" s="6"/>
      <c r="QCI72" s="6"/>
      <c r="QCJ72" s="6"/>
      <c r="QCK72" s="6"/>
      <c r="QCL72" s="6"/>
      <c r="QCM72" s="6"/>
      <c r="QCN72" s="6"/>
      <c r="QCO72" s="6"/>
      <c r="QCP72" s="6"/>
      <c r="QCQ72" s="6"/>
      <c r="QCR72" s="6"/>
      <c r="QCS72" s="6"/>
      <c r="QCT72" s="6"/>
      <c r="QCU72" s="6"/>
      <c r="QCV72" s="6"/>
      <c r="QCW72" s="6"/>
      <c r="QCX72" s="6"/>
      <c r="QCY72" s="6"/>
      <c r="QCZ72" s="6"/>
      <c r="QDA72" s="6"/>
      <c r="QDB72" s="6"/>
      <c r="QDC72" s="6"/>
      <c r="QDD72" s="6"/>
      <c r="QDE72" s="6"/>
      <c r="QDF72" s="6"/>
      <c r="QDG72" s="6"/>
      <c r="QDH72" s="6"/>
      <c r="QDI72" s="6"/>
      <c r="QDJ72" s="6"/>
      <c r="QDK72" s="6"/>
      <c r="QDL72" s="6"/>
      <c r="QDM72" s="6"/>
      <c r="QDN72" s="6"/>
      <c r="QDO72" s="6"/>
      <c r="QDP72" s="6"/>
      <c r="QDQ72" s="6"/>
      <c r="QDR72" s="6"/>
      <c r="QDS72" s="6"/>
      <c r="QDT72" s="6"/>
      <c r="QDU72" s="6"/>
      <c r="QDV72" s="6"/>
      <c r="QDW72" s="6"/>
      <c r="QDX72" s="6"/>
      <c r="QDY72" s="6"/>
      <c r="QDZ72" s="6"/>
      <c r="QEA72" s="6"/>
      <c r="QEB72" s="6"/>
      <c r="QEC72" s="6"/>
      <c r="QED72" s="6"/>
      <c r="QEE72" s="6"/>
      <c r="QEF72" s="6"/>
      <c r="QEG72" s="6"/>
      <c r="QEH72" s="6"/>
      <c r="QEI72" s="6"/>
      <c r="QEJ72" s="6"/>
      <c r="QEK72" s="6"/>
      <c r="QEL72" s="6"/>
      <c r="QEM72" s="6"/>
      <c r="QEN72" s="6"/>
      <c r="QEO72" s="6"/>
      <c r="QEP72" s="6"/>
      <c r="QEQ72" s="6"/>
      <c r="QER72" s="6"/>
      <c r="QES72" s="6"/>
      <c r="QET72" s="6"/>
      <c r="QEU72" s="6"/>
      <c r="QEV72" s="6"/>
      <c r="QEW72" s="6"/>
      <c r="QEX72" s="6"/>
      <c r="QEY72" s="6"/>
      <c r="QEZ72" s="6"/>
      <c r="QFA72" s="6"/>
      <c r="QFB72" s="6"/>
      <c r="QFC72" s="6"/>
      <c r="QFD72" s="6"/>
      <c r="QFE72" s="6"/>
      <c r="QFF72" s="6"/>
      <c r="QFG72" s="6"/>
      <c r="QFH72" s="6"/>
      <c r="QFI72" s="6"/>
      <c r="QFJ72" s="6"/>
      <c r="QFK72" s="6"/>
      <c r="QFL72" s="6"/>
      <c r="QFM72" s="6"/>
      <c r="QFN72" s="6"/>
      <c r="QFO72" s="6"/>
      <c r="QFP72" s="6"/>
      <c r="QFQ72" s="6"/>
      <c r="QFR72" s="6"/>
      <c r="QFS72" s="6"/>
      <c r="QFT72" s="6"/>
      <c r="QFU72" s="6"/>
      <c r="QFV72" s="6"/>
      <c r="QFW72" s="6"/>
      <c r="QFX72" s="6"/>
      <c r="QFY72" s="6"/>
      <c r="QFZ72" s="6"/>
      <c r="QGA72" s="6"/>
      <c r="QGB72" s="6"/>
      <c r="QGC72" s="6"/>
      <c r="QGD72" s="6"/>
      <c r="QGE72" s="6"/>
      <c r="QGF72" s="6"/>
      <c r="QGG72" s="6"/>
      <c r="QGH72" s="6"/>
      <c r="QGI72" s="6"/>
      <c r="QGJ72" s="6"/>
      <c r="QGK72" s="6"/>
      <c r="QGL72" s="6"/>
      <c r="QGM72" s="6"/>
      <c r="QGN72" s="6"/>
      <c r="QGO72" s="6"/>
      <c r="QGP72" s="6"/>
      <c r="QGQ72" s="6"/>
      <c r="QGR72" s="6"/>
      <c r="QGS72" s="6"/>
      <c r="QGT72" s="6"/>
      <c r="QGU72" s="6"/>
      <c r="QGV72" s="6"/>
      <c r="QGW72" s="6"/>
      <c r="QGX72" s="6"/>
      <c r="QGY72" s="6"/>
      <c r="QGZ72" s="6"/>
      <c r="QHA72" s="6"/>
      <c r="QHB72" s="6"/>
      <c r="QHC72" s="6"/>
      <c r="QHD72" s="6"/>
      <c r="QHE72" s="6"/>
      <c r="QHF72" s="6"/>
      <c r="QHG72" s="6"/>
      <c r="QHH72" s="6"/>
      <c r="QHI72" s="6"/>
      <c r="QHJ72" s="6"/>
      <c r="QHK72" s="6"/>
      <c r="QHL72" s="6"/>
      <c r="QHM72" s="6"/>
      <c r="QHN72" s="6"/>
      <c r="QHO72" s="6"/>
      <c r="QHP72" s="6"/>
      <c r="QHQ72" s="6"/>
      <c r="QHR72" s="6"/>
      <c r="QHS72" s="6"/>
      <c r="QHT72" s="6"/>
      <c r="QHU72" s="6"/>
      <c r="QHV72" s="6"/>
      <c r="QHW72" s="6"/>
      <c r="QHX72" s="6"/>
      <c r="QHY72" s="6"/>
      <c r="QHZ72" s="6"/>
      <c r="QIA72" s="6"/>
      <c r="QIB72" s="6"/>
      <c r="QIC72" s="6"/>
      <c r="QID72" s="6"/>
      <c r="QIE72" s="6"/>
      <c r="QIF72" s="6"/>
      <c r="QIG72" s="6"/>
      <c r="QIH72" s="6"/>
      <c r="QII72" s="6"/>
      <c r="QIJ72" s="6"/>
      <c r="QIK72" s="6"/>
      <c r="QIL72" s="6"/>
      <c r="QIM72" s="6"/>
      <c r="QIN72" s="6"/>
      <c r="QIO72" s="6"/>
      <c r="QIP72" s="6"/>
      <c r="QIQ72" s="6"/>
      <c r="QIR72" s="6"/>
      <c r="QIS72" s="6"/>
      <c r="QIT72" s="6"/>
      <c r="QIU72" s="6"/>
      <c r="QIV72" s="6"/>
      <c r="QIW72" s="6"/>
      <c r="QIX72" s="6"/>
      <c r="QIY72" s="6"/>
      <c r="QIZ72" s="6"/>
      <c r="QJA72" s="6"/>
      <c r="QJB72" s="6"/>
      <c r="QJC72" s="6"/>
      <c r="QJD72" s="6"/>
      <c r="QJE72" s="6"/>
      <c r="QJF72" s="6"/>
      <c r="QJG72" s="6"/>
      <c r="QJH72" s="6"/>
      <c r="QJI72" s="6"/>
      <c r="QJJ72" s="6"/>
      <c r="QJK72" s="6"/>
      <c r="QJL72" s="6"/>
      <c r="QJM72" s="6"/>
      <c r="QJN72" s="6"/>
      <c r="QJO72" s="6"/>
      <c r="QJP72" s="6"/>
      <c r="QJQ72" s="6"/>
      <c r="QJR72" s="6"/>
      <c r="QJS72" s="6"/>
      <c r="QJT72" s="6"/>
      <c r="QJU72" s="6"/>
      <c r="QJV72" s="6"/>
      <c r="QJW72" s="6"/>
      <c r="QJX72" s="6"/>
      <c r="QJY72" s="6"/>
      <c r="QJZ72" s="6"/>
      <c r="QKA72" s="6"/>
      <c r="QKB72" s="6"/>
      <c r="QKC72" s="6"/>
      <c r="QKD72" s="6"/>
      <c r="QKE72" s="6"/>
      <c r="QKF72" s="6"/>
      <c r="QKG72" s="6"/>
      <c r="QKH72" s="6"/>
      <c r="QKI72" s="6"/>
      <c r="QKJ72" s="6"/>
      <c r="QKK72" s="6"/>
      <c r="QKL72" s="6"/>
      <c r="QKM72" s="6"/>
      <c r="QKN72" s="6"/>
      <c r="QKO72" s="6"/>
      <c r="QKP72" s="6"/>
      <c r="QKQ72" s="6"/>
      <c r="QKR72" s="6"/>
      <c r="QKS72" s="6"/>
      <c r="QKT72" s="6"/>
      <c r="QKU72" s="6"/>
      <c r="QKV72" s="6"/>
      <c r="QKW72" s="6"/>
      <c r="QKX72" s="6"/>
      <c r="QKY72" s="6"/>
      <c r="QKZ72" s="6"/>
      <c r="QLA72" s="6"/>
      <c r="QLB72" s="6"/>
      <c r="QLC72" s="6"/>
      <c r="QLD72" s="6"/>
      <c r="QLE72" s="6"/>
      <c r="QLF72" s="6"/>
      <c r="QLG72" s="6"/>
      <c r="QLH72" s="6"/>
      <c r="QLI72" s="6"/>
      <c r="QLJ72" s="6"/>
      <c r="QLK72" s="6"/>
      <c r="QLL72" s="6"/>
      <c r="QLM72" s="6"/>
      <c r="QLN72" s="6"/>
      <c r="QLO72" s="6"/>
      <c r="QLP72" s="6"/>
      <c r="QLQ72" s="6"/>
      <c r="QLR72" s="6"/>
      <c r="QLS72" s="6"/>
      <c r="QLT72" s="6"/>
      <c r="QLU72" s="6"/>
      <c r="QLV72" s="6"/>
      <c r="QLW72" s="6"/>
      <c r="QLX72" s="6"/>
      <c r="QLY72" s="6"/>
      <c r="QLZ72" s="6"/>
      <c r="QMA72" s="6"/>
      <c r="QMB72" s="6"/>
      <c r="QMC72" s="6"/>
      <c r="QMD72" s="6"/>
      <c r="QME72" s="6"/>
      <c r="QMF72" s="6"/>
      <c r="QMG72" s="6"/>
      <c r="QMH72" s="6"/>
      <c r="QMI72" s="6"/>
      <c r="QMJ72" s="6"/>
      <c r="QMK72" s="6"/>
      <c r="QML72" s="6"/>
      <c r="QMM72" s="6"/>
      <c r="QMN72" s="6"/>
      <c r="QMO72" s="6"/>
      <c r="QMP72" s="6"/>
      <c r="QMQ72" s="6"/>
      <c r="QMR72" s="6"/>
      <c r="QMS72" s="6"/>
      <c r="QMT72" s="6"/>
      <c r="QMU72" s="6"/>
      <c r="QMV72" s="6"/>
      <c r="QMW72" s="6"/>
      <c r="QMX72" s="6"/>
      <c r="QMY72" s="6"/>
      <c r="QMZ72" s="6"/>
      <c r="QNA72" s="6"/>
      <c r="QNB72" s="6"/>
      <c r="QNC72" s="6"/>
      <c r="QND72" s="6"/>
      <c r="QNE72" s="6"/>
      <c r="QNF72" s="6"/>
      <c r="QNG72" s="6"/>
      <c r="QNH72" s="6"/>
      <c r="QNI72" s="6"/>
      <c r="QNJ72" s="6"/>
      <c r="QNK72" s="6"/>
      <c r="QNL72" s="6"/>
      <c r="QNM72" s="6"/>
      <c r="QNN72" s="6"/>
      <c r="QNO72" s="6"/>
      <c r="QNP72" s="6"/>
      <c r="QNQ72" s="6"/>
      <c r="QNR72" s="6"/>
      <c r="QNS72" s="6"/>
      <c r="QNT72" s="6"/>
      <c r="QNU72" s="6"/>
      <c r="QNV72" s="6"/>
      <c r="QNW72" s="6"/>
      <c r="QNX72" s="6"/>
      <c r="QNY72" s="6"/>
      <c r="QNZ72" s="6"/>
      <c r="QOA72" s="6"/>
      <c r="QOB72" s="6"/>
      <c r="QOC72" s="6"/>
      <c r="QOD72" s="6"/>
      <c r="QOE72" s="6"/>
      <c r="QOF72" s="6"/>
      <c r="QOG72" s="6"/>
      <c r="QOH72" s="6"/>
      <c r="QOI72" s="6"/>
      <c r="QOJ72" s="6"/>
      <c r="QOK72" s="6"/>
      <c r="QOL72" s="6"/>
      <c r="QOM72" s="6"/>
      <c r="QON72" s="6"/>
      <c r="QOO72" s="6"/>
      <c r="QOP72" s="6"/>
      <c r="QOQ72" s="6"/>
      <c r="QOR72" s="6"/>
      <c r="QOS72" s="6"/>
      <c r="QOT72" s="6"/>
      <c r="QOU72" s="6"/>
      <c r="QOV72" s="6"/>
      <c r="QOW72" s="6"/>
      <c r="QOX72" s="6"/>
      <c r="QOY72" s="6"/>
      <c r="QOZ72" s="6"/>
      <c r="QPA72" s="6"/>
      <c r="QPB72" s="6"/>
      <c r="QPC72" s="6"/>
      <c r="QPD72" s="6"/>
      <c r="QPE72" s="6"/>
      <c r="QPF72" s="6"/>
      <c r="QPG72" s="6"/>
      <c r="QPH72" s="6"/>
      <c r="QPI72" s="6"/>
      <c r="QPJ72" s="6"/>
      <c r="QPK72" s="6"/>
      <c r="QPL72" s="6"/>
      <c r="QPM72" s="6"/>
      <c r="QPN72" s="6"/>
      <c r="QPO72" s="6"/>
      <c r="QPP72" s="6"/>
      <c r="QPQ72" s="6"/>
      <c r="QPR72" s="6"/>
      <c r="QPS72" s="6"/>
      <c r="QPT72" s="6"/>
      <c r="QPU72" s="6"/>
      <c r="QPV72" s="6"/>
      <c r="QPW72" s="6"/>
      <c r="QPX72" s="6"/>
      <c r="QPY72" s="6"/>
      <c r="QPZ72" s="6"/>
      <c r="QQA72" s="6"/>
      <c r="QQB72" s="6"/>
      <c r="QQC72" s="6"/>
      <c r="QQD72" s="6"/>
      <c r="QQE72" s="6"/>
      <c r="QQF72" s="6"/>
      <c r="QQG72" s="6"/>
      <c r="QQH72" s="6"/>
      <c r="QQI72" s="6"/>
      <c r="QQJ72" s="6"/>
      <c r="QQK72" s="6"/>
      <c r="QQL72" s="6"/>
      <c r="QQM72" s="6"/>
      <c r="QQN72" s="6"/>
      <c r="QQO72" s="6"/>
      <c r="QQP72" s="6"/>
      <c r="QQQ72" s="6"/>
      <c r="QQR72" s="6"/>
      <c r="QQS72" s="6"/>
      <c r="QQT72" s="6"/>
      <c r="QQU72" s="6"/>
      <c r="QQV72" s="6"/>
      <c r="QQW72" s="6"/>
      <c r="QQX72" s="6"/>
      <c r="QQY72" s="6"/>
      <c r="QQZ72" s="6"/>
      <c r="QRA72" s="6"/>
      <c r="QRB72" s="6"/>
      <c r="QRC72" s="6"/>
      <c r="QRD72" s="6"/>
      <c r="QRE72" s="6"/>
      <c r="QRF72" s="6"/>
      <c r="QRG72" s="6"/>
      <c r="QRH72" s="6"/>
      <c r="QRI72" s="6"/>
      <c r="QRJ72" s="6"/>
      <c r="QRK72" s="6"/>
      <c r="QRL72" s="6"/>
      <c r="QRM72" s="6"/>
      <c r="QRN72" s="6"/>
      <c r="QRO72" s="6"/>
      <c r="QRP72" s="6"/>
      <c r="QRQ72" s="6"/>
      <c r="QRR72" s="6"/>
      <c r="QRS72" s="6"/>
      <c r="QRT72" s="6"/>
      <c r="QRU72" s="6"/>
      <c r="QRV72" s="6"/>
      <c r="QRW72" s="6"/>
      <c r="QRX72" s="6"/>
      <c r="QRY72" s="6"/>
      <c r="QRZ72" s="6"/>
      <c r="QSA72" s="6"/>
      <c r="QSB72" s="6"/>
      <c r="QSC72" s="6"/>
      <c r="QSD72" s="6"/>
      <c r="QSE72" s="6"/>
      <c r="QSF72" s="6"/>
      <c r="QSG72" s="6"/>
      <c r="QSH72" s="6"/>
      <c r="QSI72" s="6"/>
      <c r="QSJ72" s="6"/>
      <c r="QSK72" s="6"/>
      <c r="QSL72" s="6"/>
      <c r="QSM72" s="6"/>
      <c r="QSN72" s="6"/>
      <c r="QSO72" s="6"/>
      <c r="QSP72" s="6"/>
      <c r="QSQ72" s="6"/>
      <c r="QSR72" s="6"/>
      <c r="QSS72" s="6"/>
      <c r="QST72" s="6"/>
      <c r="QSU72" s="6"/>
      <c r="QSV72" s="6"/>
      <c r="QSW72" s="6"/>
      <c r="QSX72" s="6"/>
      <c r="QSY72" s="6"/>
      <c r="QSZ72" s="6"/>
      <c r="QTA72" s="6"/>
      <c r="QTB72" s="6"/>
      <c r="QTC72" s="6"/>
      <c r="QTD72" s="6"/>
      <c r="QTE72" s="6"/>
      <c r="QTF72" s="6"/>
      <c r="QTG72" s="6"/>
      <c r="QTH72" s="6"/>
      <c r="QTI72" s="6"/>
      <c r="QTJ72" s="6"/>
      <c r="QTK72" s="6"/>
      <c r="QTL72" s="6"/>
      <c r="QTM72" s="6"/>
      <c r="QTN72" s="6"/>
      <c r="QTO72" s="6"/>
      <c r="QTP72" s="6"/>
      <c r="QTQ72" s="6"/>
      <c r="QTR72" s="6"/>
      <c r="QTS72" s="6"/>
      <c r="QTT72" s="6"/>
      <c r="QTU72" s="6"/>
      <c r="QTV72" s="6"/>
      <c r="QTW72" s="6"/>
      <c r="QTX72" s="6"/>
      <c r="QTY72" s="6"/>
      <c r="QTZ72" s="6"/>
      <c r="QUA72" s="6"/>
      <c r="QUB72" s="6"/>
      <c r="QUC72" s="6"/>
      <c r="QUD72" s="6"/>
      <c r="QUE72" s="6"/>
      <c r="QUF72" s="6"/>
      <c r="QUG72" s="6"/>
      <c r="QUH72" s="6"/>
      <c r="QUI72" s="6"/>
      <c r="QUJ72" s="6"/>
      <c r="QUK72" s="6"/>
      <c r="QUL72" s="6"/>
      <c r="QUM72" s="6"/>
      <c r="QUN72" s="6"/>
      <c r="QUO72" s="6"/>
      <c r="QUP72" s="6"/>
      <c r="QUQ72" s="6"/>
      <c r="QUR72" s="6"/>
      <c r="QUS72" s="6"/>
      <c r="QUT72" s="6"/>
      <c r="QUU72" s="6"/>
      <c r="QUV72" s="6"/>
      <c r="QUW72" s="6"/>
      <c r="QUX72" s="6"/>
      <c r="QUY72" s="6"/>
      <c r="QUZ72" s="6"/>
      <c r="QVA72" s="6"/>
      <c r="QVB72" s="6"/>
      <c r="QVC72" s="6"/>
      <c r="QVD72" s="6"/>
      <c r="QVE72" s="6"/>
      <c r="QVF72" s="6"/>
      <c r="QVG72" s="6"/>
      <c r="QVH72" s="6"/>
      <c r="QVI72" s="6"/>
      <c r="QVJ72" s="6"/>
      <c r="QVK72" s="6"/>
      <c r="QVL72" s="6"/>
      <c r="QVM72" s="6"/>
      <c r="QVN72" s="6"/>
      <c r="QVO72" s="6"/>
      <c r="QVP72" s="6"/>
      <c r="QVQ72" s="6"/>
      <c r="QVR72" s="6"/>
      <c r="QVS72" s="6"/>
      <c r="QVT72" s="6"/>
      <c r="QVU72" s="6"/>
      <c r="QVV72" s="6"/>
      <c r="QVW72" s="6"/>
      <c r="QVX72" s="6"/>
      <c r="QVY72" s="6"/>
      <c r="QVZ72" s="6"/>
      <c r="QWA72" s="6"/>
      <c r="QWB72" s="6"/>
      <c r="QWC72" s="6"/>
      <c r="QWD72" s="6"/>
      <c r="QWE72" s="6"/>
      <c r="QWF72" s="6"/>
      <c r="QWG72" s="6"/>
      <c r="QWH72" s="6"/>
      <c r="QWI72" s="6"/>
      <c r="QWJ72" s="6"/>
      <c r="QWK72" s="6"/>
      <c r="QWL72" s="6"/>
      <c r="QWM72" s="6"/>
      <c r="QWN72" s="6"/>
      <c r="QWO72" s="6"/>
      <c r="QWP72" s="6"/>
      <c r="QWQ72" s="6"/>
      <c r="QWR72" s="6"/>
      <c r="QWS72" s="6"/>
      <c r="QWT72" s="6"/>
      <c r="QWU72" s="6"/>
      <c r="QWV72" s="6"/>
      <c r="QWW72" s="6"/>
      <c r="QWX72" s="6"/>
      <c r="QWY72" s="6"/>
      <c r="QWZ72" s="6"/>
      <c r="QXA72" s="6"/>
      <c r="QXB72" s="6"/>
      <c r="QXC72" s="6"/>
      <c r="QXD72" s="6"/>
      <c r="QXE72" s="6"/>
      <c r="QXF72" s="6"/>
      <c r="QXG72" s="6"/>
      <c r="QXH72" s="6"/>
      <c r="QXI72" s="6"/>
      <c r="QXJ72" s="6"/>
      <c r="QXK72" s="6"/>
      <c r="QXL72" s="6"/>
      <c r="QXM72" s="6"/>
      <c r="QXN72" s="6"/>
      <c r="QXO72" s="6"/>
      <c r="QXP72" s="6"/>
      <c r="QXQ72" s="6"/>
      <c r="QXR72" s="6"/>
      <c r="QXS72" s="6"/>
      <c r="QXT72" s="6"/>
      <c r="QXU72" s="6"/>
      <c r="QXV72" s="6"/>
      <c r="QXW72" s="6"/>
      <c r="QXX72" s="6"/>
      <c r="QXY72" s="6"/>
      <c r="QXZ72" s="6"/>
      <c r="QYA72" s="6"/>
      <c r="QYB72" s="6"/>
      <c r="QYC72" s="6"/>
      <c r="QYD72" s="6"/>
      <c r="QYE72" s="6"/>
      <c r="QYF72" s="6"/>
      <c r="QYG72" s="6"/>
      <c r="QYH72" s="6"/>
      <c r="QYI72" s="6"/>
      <c r="QYJ72" s="6"/>
      <c r="QYK72" s="6"/>
      <c r="QYL72" s="6"/>
      <c r="QYM72" s="6"/>
      <c r="QYN72" s="6"/>
      <c r="QYO72" s="6"/>
      <c r="QYP72" s="6"/>
      <c r="QYQ72" s="6"/>
      <c r="QYR72" s="6"/>
      <c r="QYS72" s="6"/>
      <c r="QYT72" s="6"/>
      <c r="QYU72" s="6"/>
      <c r="QYV72" s="6"/>
      <c r="QYW72" s="6"/>
      <c r="QYX72" s="6"/>
      <c r="QYY72" s="6"/>
      <c r="QYZ72" s="6"/>
      <c r="QZA72" s="6"/>
      <c r="QZB72" s="6"/>
      <c r="QZC72" s="6"/>
      <c r="QZD72" s="6"/>
      <c r="QZE72" s="6"/>
      <c r="QZF72" s="6"/>
      <c r="QZG72" s="6"/>
      <c r="QZH72" s="6"/>
      <c r="QZI72" s="6"/>
      <c r="QZJ72" s="6"/>
      <c r="QZK72" s="6"/>
      <c r="QZL72" s="6"/>
      <c r="QZM72" s="6"/>
      <c r="QZN72" s="6"/>
      <c r="QZO72" s="6"/>
      <c r="QZP72" s="6"/>
      <c r="QZQ72" s="6"/>
      <c r="QZR72" s="6"/>
      <c r="QZS72" s="6"/>
      <c r="QZT72" s="6"/>
      <c r="QZU72" s="6"/>
      <c r="QZV72" s="6"/>
      <c r="QZW72" s="6"/>
      <c r="QZX72" s="6"/>
      <c r="QZY72" s="6"/>
      <c r="QZZ72" s="6"/>
      <c r="RAA72" s="6"/>
      <c r="RAB72" s="6"/>
      <c r="RAC72" s="6"/>
      <c r="RAD72" s="6"/>
      <c r="RAE72" s="6"/>
      <c r="RAF72" s="6"/>
      <c r="RAG72" s="6"/>
      <c r="RAH72" s="6"/>
      <c r="RAI72" s="6"/>
      <c r="RAJ72" s="6"/>
      <c r="RAK72" s="6"/>
      <c r="RAL72" s="6"/>
      <c r="RAM72" s="6"/>
      <c r="RAN72" s="6"/>
      <c r="RAO72" s="6"/>
      <c r="RAP72" s="6"/>
      <c r="RAQ72" s="6"/>
      <c r="RAR72" s="6"/>
      <c r="RAS72" s="6"/>
      <c r="RAT72" s="6"/>
      <c r="RAU72" s="6"/>
      <c r="RAV72" s="6"/>
      <c r="RAW72" s="6"/>
      <c r="RAX72" s="6"/>
      <c r="RAY72" s="6"/>
      <c r="RAZ72" s="6"/>
      <c r="RBA72" s="6"/>
      <c r="RBB72" s="6"/>
      <c r="RBC72" s="6"/>
      <c r="RBD72" s="6"/>
      <c r="RBE72" s="6"/>
      <c r="RBF72" s="6"/>
      <c r="RBG72" s="6"/>
      <c r="RBH72" s="6"/>
      <c r="RBI72" s="6"/>
      <c r="RBJ72" s="6"/>
      <c r="RBK72" s="6"/>
      <c r="RBL72" s="6"/>
      <c r="RBM72" s="6"/>
      <c r="RBN72" s="6"/>
      <c r="RBO72" s="6"/>
      <c r="RBP72" s="6"/>
      <c r="RBQ72" s="6"/>
      <c r="RBR72" s="6"/>
      <c r="RBS72" s="6"/>
      <c r="RBT72" s="6"/>
      <c r="RBU72" s="6"/>
      <c r="RBV72" s="6"/>
      <c r="RBW72" s="6"/>
      <c r="RBX72" s="6"/>
      <c r="RBY72" s="6"/>
      <c r="RBZ72" s="6"/>
      <c r="RCA72" s="6"/>
      <c r="RCB72" s="6"/>
      <c r="RCC72" s="6"/>
      <c r="RCD72" s="6"/>
      <c r="RCE72" s="6"/>
      <c r="RCF72" s="6"/>
      <c r="RCG72" s="6"/>
      <c r="RCH72" s="6"/>
      <c r="RCI72" s="6"/>
      <c r="RCJ72" s="6"/>
      <c r="RCK72" s="6"/>
      <c r="RCL72" s="6"/>
      <c r="RCM72" s="6"/>
      <c r="RCN72" s="6"/>
      <c r="RCO72" s="6"/>
      <c r="RCP72" s="6"/>
      <c r="RCQ72" s="6"/>
      <c r="RCR72" s="6"/>
      <c r="RCS72" s="6"/>
      <c r="RCT72" s="6"/>
      <c r="RCU72" s="6"/>
      <c r="RCV72" s="6"/>
      <c r="RCW72" s="6"/>
      <c r="RCX72" s="6"/>
      <c r="RCY72" s="6"/>
      <c r="RCZ72" s="6"/>
      <c r="RDA72" s="6"/>
      <c r="RDB72" s="6"/>
      <c r="RDC72" s="6"/>
      <c r="RDD72" s="6"/>
      <c r="RDE72" s="6"/>
      <c r="RDF72" s="6"/>
      <c r="RDG72" s="6"/>
      <c r="RDH72" s="6"/>
      <c r="RDI72" s="6"/>
      <c r="RDJ72" s="6"/>
      <c r="RDK72" s="6"/>
      <c r="RDL72" s="6"/>
      <c r="RDM72" s="6"/>
      <c r="RDN72" s="6"/>
      <c r="RDO72" s="6"/>
      <c r="RDP72" s="6"/>
      <c r="RDQ72" s="6"/>
      <c r="RDR72" s="6"/>
      <c r="RDS72" s="6"/>
      <c r="RDT72" s="6"/>
      <c r="RDU72" s="6"/>
      <c r="RDV72" s="6"/>
      <c r="RDW72" s="6"/>
      <c r="RDX72" s="6"/>
      <c r="RDY72" s="6"/>
      <c r="RDZ72" s="6"/>
      <c r="REA72" s="6"/>
      <c r="REB72" s="6"/>
      <c r="REC72" s="6"/>
      <c r="RED72" s="6"/>
      <c r="REE72" s="6"/>
      <c r="REF72" s="6"/>
      <c r="REG72" s="6"/>
      <c r="REH72" s="6"/>
      <c r="REI72" s="6"/>
      <c r="REJ72" s="6"/>
      <c r="REK72" s="6"/>
      <c r="REL72" s="6"/>
      <c r="REM72" s="6"/>
      <c r="REN72" s="6"/>
      <c r="REO72" s="6"/>
      <c r="REP72" s="6"/>
      <c r="REQ72" s="6"/>
      <c r="RER72" s="6"/>
      <c r="RES72" s="6"/>
      <c r="RET72" s="6"/>
      <c r="REU72" s="6"/>
      <c r="REV72" s="6"/>
      <c r="REW72" s="6"/>
      <c r="REX72" s="6"/>
      <c r="REY72" s="6"/>
      <c r="REZ72" s="6"/>
      <c r="RFA72" s="6"/>
      <c r="RFB72" s="6"/>
      <c r="RFC72" s="6"/>
      <c r="RFD72" s="6"/>
      <c r="RFE72" s="6"/>
      <c r="RFF72" s="6"/>
      <c r="RFG72" s="6"/>
      <c r="RFH72" s="6"/>
      <c r="RFI72" s="6"/>
      <c r="RFJ72" s="6"/>
      <c r="RFK72" s="6"/>
      <c r="RFL72" s="6"/>
      <c r="RFM72" s="6"/>
      <c r="RFN72" s="6"/>
      <c r="RFO72" s="6"/>
      <c r="RFP72" s="6"/>
      <c r="RFQ72" s="6"/>
      <c r="RFR72" s="6"/>
      <c r="RFS72" s="6"/>
      <c r="RFT72" s="6"/>
      <c r="RFU72" s="6"/>
      <c r="RFV72" s="6"/>
      <c r="RFW72" s="6"/>
      <c r="RFX72" s="6"/>
      <c r="RFY72" s="6"/>
      <c r="RFZ72" s="6"/>
      <c r="RGA72" s="6"/>
      <c r="RGB72" s="6"/>
      <c r="RGC72" s="6"/>
      <c r="RGD72" s="6"/>
      <c r="RGE72" s="6"/>
      <c r="RGF72" s="6"/>
      <c r="RGG72" s="6"/>
      <c r="RGH72" s="6"/>
      <c r="RGI72" s="6"/>
      <c r="RGJ72" s="6"/>
      <c r="RGK72" s="6"/>
      <c r="RGL72" s="6"/>
      <c r="RGM72" s="6"/>
      <c r="RGN72" s="6"/>
      <c r="RGO72" s="6"/>
      <c r="RGP72" s="6"/>
      <c r="RGQ72" s="6"/>
      <c r="RGR72" s="6"/>
      <c r="RGS72" s="6"/>
      <c r="RGT72" s="6"/>
      <c r="RGU72" s="6"/>
      <c r="RGV72" s="6"/>
      <c r="RGW72" s="6"/>
      <c r="RGX72" s="6"/>
      <c r="RGY72" s="6"/>
      <c r="RGZ72" s="6"/>
      <c r="RHA72" s="6"/>
      <c r="RHB72" s="6"/>
      <c r="RHC72" s="6"/>
      <c r="RHD72" s="6"/>
      <c r="RHE72" s="6"/>
      <c r="RHF72" s="6"/>
      <c r="RHG72" s="6"/>
      <c r="RHH72" s="6"/>
      <c r="RHI72" s="6"/>
      <c r="RHJ72" s="6"/>
      <c r="RHK72" s="6"/>
      <c r="RHL72" s="6"/>
      <c r="RHM72" s="6"/>
      <c r="RHN72" s="6"/>
      <c r="RHO72" s="6"/>
      <c r="RHP72" s="6"/>
      <c r="RHQ72" s="6"/>
      <c r="RHR72" s="6"/>
      <c r="RHS72" s="6"/>
      <c r="RHT72" s="6"/>
      <c r="RHU72" s="6"/>
      <c r="RHV72" s="6"/>
      <c r="RHW72" s="6"/>
      <c r="RHX72" s="6"/>
      <c r="RHY72" s="6"/>
      <c r="RHZ72" s="6"/>
      <c r="RIA72" s="6"/>
      <c r="RIB72" s="6"/>
      <c r="RIC72" s="6"/>
      <c r="RID72" s="6"/>
      <c r="RIE72" s="6"/>
      <c r="RIF72" s="6"/>
      <c r="RIG72" s="6"/>
      <c r="RIH72" s="6"/>
      <c r="RII72" s="6"/>
      <c r="RIJ72" s="6"/>
      <c r="RIK72" s="6"/>
      <c r="RIL72" s="6"/>
      <c r="RIM72" s="6"/>
      <c r="RIN72" s="6"/>
      <c r="RIO72" s="6"/>
      <c r="RIP72" s="6"/>
      <c r="RIQ72" s="6"/>
      <c r="RIR72" s="6"/>
      <c r="RIS72" s="6"/>
      <c r="RIT72" s="6"/>
      <c r="RIU72" s="6"/>
      <c r="RIV72" s="6"/>
      <c r="RIW72" s="6"/>
      <c r="RIX72" s="6"/>
      <c r="RIY72" s="6"/>
      <c r="RIZ72" s="6"/>
      <c r="RJA72" s="6"/>
      <c r="RJB72" s="6"/>
      <c r="RJC72" s="6"/>
      <c r="RJD72" s="6"/>
      <c r="RJE72" s="6"/>
      <c r="RJF72" s="6"/>
      <c r="RJG72" s="6"/>
      <c r="RJH72" s="6"/>
      <c r="RJI72" s="6"/>
      <c r="RJJ72" s="6"/>
      <c r="RJK72" s="6"/>
      <c r="RJL72" s="6"/>
      <c r="RJM72" s="6"/>
      <c r="RJN72" s="6"/>
      <c r="RJO72" s="6"/>
      <c r="RJP72" s="6"/>
      <c r="RJQ72" s="6"/>
      <c r="RJR72" s="6"/>
      <c r="RJS72" s="6"/>
      <c r="RJT72" s="6"/>
      <c r="RJU72" s="6"/>
      <c r="RJV72" s="6"/>
      <c r="RJW72" s="6"/>
      <c r="RJX72" s="6"/>
      <c r="RJY72" s="6"/>
      <c r="RJZ72" s="6"/>
      <c r="RKA72" s="6"/>
      <c r="RKB72" s="6"/>
      <c r="RKC72" s="6"/>
      <c r="RKD72" s="6"/>
      <c r="RKE72" s="6"/>
      <c r="RKF72" s="6"/>
      <c r="RKG72" s="6"/>
      <c r="RKH72" s="6"/>
      <c r="RKI72" s="6"/>
      <c r="RKJ72" s="6"/>
      <c r="RKK72" s="6"/>
      <c r="RKL72" s="6"/>
      <c r="RKM72" s="6"/>
      <c r="RKN72" s="6"/>
      <c r="RKO72" s="6"/>
      <c r="RKP72" s="6"/>
      <c r="RKQ72" s="6"/>
      <c r="RKR72" s="6"/>
      <c r="RKS72" s="6"/>
      <c r="RKT72" s="6"/>
      <c r="RKU72" s="6"/>
      <c r="RKV72" s="6"/>
      <c r="RKW72" s="6"/>
      <c r="RKX72" s="6"/>
      <c r="RKY72" s="6"/>
      <c r="RKZ72" s="6"/>
      <c r="RLA72" s="6"/>
      <c r="RLB72" s="6"/>
      <c r="RLC72" s="6"/>
      <c r="RLD72" s="6"/>
      <c r="RLE72" s="6"/>
      <c r="RLF72" s="6"/>
      <c r="RLG72" s="6"/>
      <c r="RLH72" s="6"/>
      <c r="RLI72" s="6"/>
      <c r="RLJ72" s="6"/>
      <c r="RLK72" s="6"/>
      <c r="RLL72" s="6"/>
      <c r="RLM72" s="6"/>
      <c r="RLN72" s="6"/>
      <c r="RLO72" s="6"/>
      <c r="RLP72" s="6"/>
      <c r="RLQ72" s="6"/>
      <c r="RLR72" s="6"/>
      <c r="RLS72" s="6"/>
      <c r="RLT72" s="6"/>
      <c r="RLU72" s="6"/>
      <c r="RLV72" s="6"/>
      <c r="RLW72" s="6"/>
      <c r="RLX72" s="6"/>
      <c r="RLY72" s="6"/>
      <c r="RLZ72" s="6"/>
      <c r="RMA72" s="6"/>
      <c r="RMB72" s="6"/>
      <c r="RMC72" s="6"/>
      <c r="RMD72" s="6"/>
      <c r="RME72" s="6"/>
      <c r="RMF72" s="6"/>
      <c r="RMG72" s="6"/>
      <c r="RMH72" s="6"/>
      <c r="RMI72" s="6"/>
      <c r="RMJ72" s="6"/>
      <c r="RMK72" s="6"/>
      <c r="RML72" s="6"/>
      <c r="RMM72" s="6"/>
      <c r="RMN72" s="6"/>
      <c r="RMO72" s="6"/>
      <c r="RMP72" s="6"/>
      <c r="RMQ72" s="6"/>
      <c r="RMR72" s="6"/>
      <c r="RMS72" s="6"/>
      <c r="RMT72" s="6"/>
      <c r="RMU72" s="6"/>
      <c r="RMV72" s="6"/>
      <c r="RMW72" s="6"/>
      <c r="RMX72" s="6"/>
      <c r="RMY72" s="6"/>
      <c r="RMZ72" s="6"/>
      <c r="RNA72" s="6"/>
      <c r="RNB72" s="6"/>
      <c r="RNC72" s="6"/>
      <c r="RND72" s="6"/>
      <c r="RNE72" s="6"/>
      <c r="RNF72" s="6"/>
      <c r="RNG72" s="6"/>
      <c r="RNH72" s="6"/>
      <c r="RNI72" s="6"/>
      <c r="RNJ72" s="6"/>
      <c r="RNK72" s="6"/>
      <c r="RNL72" s="6"/>
      <c r="RNM72" s="6"/>
      <c r="RNN72" s="6"/>
      <c r="RNO72" s="6"/>
      <c r="RNP72" s="6"/>
      <c r="RNQ72" s="6"/>
      <c r="RNR72" s="6"/>
      <c r="RNS72" s="6"/>
      <c r="RNT72" s="6"/>
      <c r="RNU72" s="6"/>
      <c r="RNV72" s="6"/>
      <c r="RNW72" s="6"/>
      <c r="RNX72" s="6"/>
      <c r="RNY72" s="6"/>
      <c r="RNZ72" s="6"/>
      <c r="ROA72" s="6"/>
      <c r="ROB72" s="6"/>
      <c r="ROC72" s="6"/>
      <c r="ROD72" s="6"/>
      <c r="ROE72" s="6"/>
      <c r="ROF72" s="6"/>
      <c r="ROG72" s="6"/>
      <c r="ROH72" s="6"/>
      <c r="ROI72" s="6"/>
      <c r="ROJ72" s="6"/>
      <c r="ROK72" s="6"/>
      <c r="ROL72" s="6"/>
      <c r="ROM72" s="6"/>
      <c r="RON72" s="6"/>
      <c r="ROO72" s="6"/>
      <c r="ROP72" s="6"/>
      <c r="ROQ72" s="6"/>
      <c r="ROR72" s="6"/>
      <c r="ROS72" s="6"/>
      <c r="ROT72" s="6"/>
      <c r="ROU72" s="6"/>
      <c r="ROV72" s="6"/>
      <c r="ROW72" s="6"/>
      <c r="ROX72" s="6"/>
      <c r="ROY72" s="6"/>
      <c r="ROZ72" s="6"/>
      <c r="RPA72" s="6"/>
      <c r="RPB72" s="6"/>
      <c r="RPC72" s="6"/>
      <c r="RPD72" s="6"/>
      <c r="RPE72" s="6"/>
      <c r="RPF72" s="6"/>
      <c r="RPG72" s="6"/>
      <c r="RPH72" s="6"/>
      <c r="RPI72" s="6"/>
      <c r="RPJ72" s="6"/>
      <c r="RPK72" s="6"/>
      <c r="RPL72" s="6"/>
      <c r="RPM72" s="6"/>
      <c r="RPN72" s="6"/>
      <c r="RPO72" s="6"/>
      <c r="RPP72" s="6"/>
      <c r="RPQ72" s="6"/>
      <c r="RPR72" s="6"/>
      <c r="RPS72" s="6"/>
      <c r="RPT72" s="6"/>
      <c r="RPU72" s="6"/>
      <c r="RPV72" s="6"/>
      <c r="RPW72" s="6"/>
      <c r="RPX72" s="6"/>
      <c r="RPY72" s="6"/>
      <c r="RPZ72" s="6"/>
      <c r="RQA72" s="6"/>
      <c r="RQB72" s="6"/>
      <c r="RQC72" s="6"/>
      <c r="RQD72" s="6"/>
      <c r="RQE72" s="6"/>
      <c r="RQF72" s="6"/>
      <c r="RQG72" s="6"/>
      <c r="RQH72" s="6"/>
      <c r="RQI72" s="6"/>
      <c r="RQJ72" s="6"/>
      <c r="RQK72" s="6"/>
      <c r="RQL72" s="6"/>
      <c r="RQM72" s="6"/>
      <c r="RQN72" s="6"/>
      <c r="RQO72" s="6"/>
      <c r="RQP72" s="6"/>
      <c r="RQQ72" s="6"/>
      <c r="RQR72" s="6"/>
      <c r="RQS72" s="6"/>
      <c r="RQT72" s="6"/>
      <c r="RQU72" s="6"/>
      <c r="RQV72" s="6"/>
      <c r="RQW72" s="6"/>
      <c r="RQX72" s="6"/>
      <c r="RQY72" s="6"/>
      <c r="RQZ72" s="6"/>
      <c r="RRA72" s="6"/>
      <c r="RRB72" s="6"/>
      <c r="RRC72" s="6"/>
      <c r="RRD72" s="6"/>
      <c r="RRE72" s="6"/>
      <c r="RRF72" s="6"/>
      <c r="RRG72" s="6"/>
      <c r="RRH72" s="6"/>
      <c r="RRI72" s="6"/>
      <c r="RRJ72" s="6"/>
      <c r="RRK72" s="6"/>
      <c r="RRL72" s="6"/>
      <c r="RRM72" s="6"/>
      <c r="RRN72" s="6"/>
      <c r="RRO72" s="6"/>
      <c r="RRP72" s="6"/>
      <c r="RRQ72" s="6"/>
      <c r="RRR72" s="6"/>
      <c r="RRS72" s="6"/>
      <c r="RRT72" s="6"/>
      <c r="RRU72" s="6"/>
      <c r="RRV72" s="6"/>
      <c r="RRW72" s="6"/>
      <c r="RRX72" s="6"/>
      <c r="RRY72" s="6"/>
      <c r="RRZ72" s="6"/>
      <c r="RSA72" s="6"/>
      <c r="RSB72" s="6"/>
      <c r="RSC72" s="6"/>
      <c r="RSD72" s="6"/>
      <c r="RSE72" s="6"/>
      <c r="RSF72" s="6"/>
      <c r="RSG72" s="6"/>
      <c r="RSH72" s="6"/>
      <c r="RSI72" s="6"/>
      <c r="RSJ72" s="6"/>
      <c r="RSK72" s="6"/>
      <c r="RSL72" s="6"/>
      <c r="RSM72" s="6"/>
      <c r="RSN72" s="6"/>
      <c r="RSO72" s="6"/>
      <c r="RSP72" s="6"/>
      <c r="RSQ72" s="6"/>
      <c r="RSR72" s="6"/>
      <c r="RSS72" s="6"/>
      <c r="RST72" s="6"/>
      <c r="RSU72" s="6"/>
      <c r="RSV72" s="6"/>
      <c r="RSW72" s="6"/>
      <c r="RSX72" s="6"/>
      <c r="RSY72" s="6"/>
      <c r="RSZ72" s="6"/>
      <c r="RTA72" s="6"/>
      <c r="RTB72" s="6"/>
      <c r="RTC72" s="6"/>
      <c r="RTD72" s="6"/>
      <c r="RTE72" s="6"/>
      <c r="RTF72" s="6"/>
      <c r="RTG72" s="6"/>
      <c r="RTH72" s="6"/>
      <c r="RTI72" s="6"/>
      <c r="RTJ72" s="6"/>
      <c r="RTK72" s="6"/>
      <c r="RTL72" s="6"/>
      <c r="RTM72" s="6"/>
      <c r="RTN72" s="6"/>
      <c r="RTO72" s="6"/>
      <c r="RTP72" s="6"/>
      <c r="RTQ72" s="6"/>
      <c r="RTR72" s="6"/>
      <c r="RTS72" s="6"/>
      <c r="RTT72" s="6"/>
      <c r="RTU72" s="6"/>
      <c r="RTV72" s="6"/>
      <c r="RTW72" s="6"/>
      <c r="RTX72" s="6"/>
      <c r="RTY72" s="6"/>
      <c r="RTZ72" s="6"/>
      <c r="RUA72" s="6"/>
      <c r="RUB72" s="6"/>
      <c r="RUC72" s="6"/>
      <c r="RUD72" s="6"/>
      <c r="RUE72" s="6"/>
      <c r="RUF72" s="6"/>
      <c r="RUG72" s="6"/>
      <c r="RUH72" s="6"/>
      <c r="RUI72" s="6"/>
      <c r="RUJ72" s="6"/>
      <c r="RUK72" s="6"/>
      <c r="RUL72" s="6"/>
      <c r="RUM72" s="6"/>
      <c r="RUN72" s="6"/>
      <c r="RUO72" s="6"/>
      <c r="RUP72" s="6"/>
      <c r="RUQ72" s="6"/>
      <c r="RUR72" s="6"/>
      <c r="RUS72" s="6"/>
      <c r="RUT72" s="6"/>
      <c r="RUU72" s="6"/>
      <c r="RUV72" s="6"/>
      <c r="RUW72" s="6"/>
      <c r="RUX72" s="6"/>
      <c r="RUY72" s="6"/>
      <c r="RUZ72" s="6"/>
      <c r="RVA72" s="6"/>
      <c r="RVB72" s="6"/>
      <c r="RVC72" s="6"/>
      <c r="RVD72" s="6"/>
      <c r="RVE72" s="6"/>
      <c r="RVF72" s="6"/>
      <c r="RVG72" s="6"/>
      <c r="RVH72" s="6"/>
      <c r="RVI72" s="6"/>
      <c r="RVJ72" s="6"/>
      <c r="RVK72" s="6"/>
      <c r="RVL72" s="6"/>
      <c r="RVM72" s="6"/>
      <c r="RVN72" s="6"/>
      <c r="RVO72" s="6"/>
      <c r="RVP72" s="6"/>
      <c r="RVQ72" s="6"/>
      <c r="RVR72" s="6"/>
      <c r="RVS72" s="6"/>
      <c r="RVT72" s="6"/>
      <c r="RVU72" s="6"/>
      <c r="RVV72" s="6"/>
      <c r="RVW72" s="6"/>
      <c r="RVX72" s="6"/>
      <c r="RVY72" s="6"/>
      <c r="RVZ72" s="6"/>
      <c r="RWA72" s="6"/>
      <c r="RWB72" s="6"/>
      <c r="RWC72" s="6"/>
      <c r="RWD72" s="6"/>
      <c r="RWE72" s="6"/>
      <c r="RWF72" s="6"/>
      <c r="RWG72" s="6"/>
      <c r="RWH72" s="6"/>
      <c r="RWI72" s="6"/>
      <c r="RWJ72" s="6"/>
      <c r="RWK72" s="6"/>
      <c r="RWL72" s="6"/>
      <c r="RWM72" s="6"/>
      <c r="RWN72" s="6"/>
      <c r="RWO72" s="6"/>
      <c r="RWP72" s="6"/>
      <c r="RWQ72" s="6"/>
      <c r="RWR72" s="6"/>
      <c r="RWS72" s="6"/>
      <c r="RWT72" s="6"/>
      <c r="RWU72" s="6"/>
      <c r="RWV72" s="6"/>
      <c r="RWW72" s="6"/>
      <c r="RWX72" s="6"/>
      <c r="RWY72" s="6"/>
      <c r="RWZ72" s="6"/>
      <c r="RXA72" s="6"/>
      <c r="RXB72" s="6"/>
      <c r="RXC72" s="6"/>
      <c r="RXD72" s="6"/>
      <c r="RXE72" s="6"/>
      <c r="RXF72" s="6"/>
      <c r="RXG72" s="6"/>
      <c r="RXH72" s="6"/>
      <c r="RXI72" s="6"/>
      <c r="RXJ72" s="6"/>
      <c r="RXK72" s="6"/>
      <c r="RXL72" s="6"/>
      <c r="RXM72" s="6"/>
      <c r="RXN72" s="6"/>
      <c r="RXO72" s="6"/>
      <c r="RXP72" s="6"/>
      <c r="RXQ72" s="6"/>
      <c r="RXR72" s="6"/>
      <c r="RXS72" s="6"/>
      <c r="RXT72" s="6"/>
      <c r="RXU72" s="6"/>
      <c r="RXV72" s="6"/>
      <c r="RXW72" s="6"/>
      <c r="RXX72" s="6"/>
      <c r="RXY72" s="6"/>
      <c r="RXZ72" s="6"/>
      <c r="RYA72" s="6"/>
      <c r="RYB72" s="6"/>
      <c r="RYC72" s="6"/>
      <c r="RYD72" s="6"/>
      <c r="RYE72" s="6"/>
      <c r="RYF72" s="6"/>
      <c r="RYG72" s="6"/>
      <c r="RYH72" s="6"/>
      <c r="RYI72" s="6"/>
      <c r="RYJ72" s="6"/>
      <c r="RYK72" s="6"/>
      <c r="RYL72" s="6"/>
      <c r="RYM72" s="6"/>
      <c r="RYN72" s="6"/>
      <c r="RYO72" s="6"/>
      <c r="RYP72" s="6"/>
      <c r="RYQ72" s="6"/>
      <c r="RYR72" s="6"/>
      <c r="RYS72" s="6"/>
      <c r="RYT72" s="6"/>
      <c r="RYU72" s="6"/>
      <c r="RYV72" s="6"/>
      <c r="RYW72" s="6"/>
      <c r="RYX72" s="6"/>
      <c r="RYY72" s="6"/>
      <c r="RYZ72" s="6"/>
      <c r="RZA72" s="6"/>
      <c r="RZB72" s="6"/>
      <c r="RZC72" s="6"/>
      <c r="RZD72" s="6"/>
      <c r="RZE72" s="6"/>
      <c r="RZF72" s="6"/>
      <c r="RZG72" s="6"/>
      <c r="RZH72" s="6"/>
      <c r="RZI72" s="6"/>
      <c r="RZJ72" s="6"/>
      <c r="RZK72" s="6"/>
      <c r="RZL72" s="6"/>
      <c r="RZM72" s="6"/>
      <c r="RZN72" s="6"/>
      <c r="RZO72" s="6"/>
      <c r="RZP72" s="6"/>
      <c r="RZQ72" s="6"/>
      <c r="RZR72" s="6"/>
      <c r="RZS72" s="6"/>
      <c r="RZT72" s="6"/>
      <c r="RZU72" s="6"/>
      <c r="RZV72" s="6"/>
      <c r="RZW72" s="6"/>
      <c r="RZX72" s="6"/>
      <c r="RZY72" s="6"/>
      <c r="RZZ72" s="6"/>
      <c r="SAA72" s="6"/>
      <c r="SAB72" s="6"/>
      <c r="SAC72" s="6"/>
      <c r="SAD72" s="6"/>
      <c r="SAE72" s="6"/>
      <c r="SAF72" s="6"/>
      <c r="SAG72" s="6"/>
      <c r="SAH72" s="6"/>
      <c r="SAI72" s="6"/>
      <c r="SAJ72" s="6"/>
      <c r="SAK72" s="6"/>
      <c r="SAL72" s="6"/>
      <c r="SAM72" s="6"/>
      <c r="SAN72" s="6"/>
      <c r="SAO72" s="6"/>
      <c r="SAP72" s="6"/>
      <c r="SAQ72" s="6"/>
      <c r="SAR72" s="6"/>
      <c r="SAS72" s="6"/>
      <c r="SAT72" s="6"/>
      <c r="SAU72" s="6"/>
      <c r="SAV72" s="6"/>
      <c r="SAW72" s="6"/>
      <c r="SAX72" s="6"/>
      <c r="SAY72" s="6"/>
      <c r="SAZ72" s="6"/>
      <c r="SBA72" s="6"/>
      <c r="SBB72" s="6"/>
      <c r="SBC72" s="6"/>
      <c r="SBD72" s="6"/>
      <c r="SBE72" s="6"/>
      <c r="SBF72" s="6"/>
      <c r="SBG72" s="6"/>
      <c r="SBH72" s="6"/>
      <c r="SBI72" s="6"/>
      <c r="SBJ72" s="6"/>
      <c r="SBK72" s="6"/>
      <c r="SBL72" s="6"/>
      <c r="SBM72" s="6"/>
      <c r="SBN72" s="6"/>
      <c r="SBO72" s="6"/>
      <c r="SBP72" s="6"/>
      <c r="SBQ72" s="6"/>
      <c r="SBR72" s="6"/>
      <c r="SBS72" s="6"/>
      <c r="SBT72" s="6"/>
      <c r="SBU72" s="6"/>
      <c r="SBV72" s="6"/>
      <c r="SBW72" s="6"/>
      <c r="SBX72" s="6"/>
      <c r="SBY72" s="6"/>
      <c r="SBZ72" s="6"/>
      <c r="SCA72" s="6"/>
      <c r="SCB72" s="6"/>
      <c r="SCC72" s="6"/>
      <c r="SCD72" s="6"/>
      <c r="SCE72" s="6"/>
      <c r="SCF72" s="6"/>
      <c r="SCG72" s="6"/>
      <c r="SCH72" s="6"/>
      <c r="SCI72" s="6"/>
      <c r="SCJ72" s="6"/>
      <c r="SCK72" s="6"/>
      <c r="SCL72" s="6"/>
      <c r="SCM72" s="6"/>
      <c r="SCN72" s="6"/>
      <c r="SCO72" s="6"/>
      <c r="SCP72" s="6"/>
      <c r="SCQ72" s="6"/>
      <c r="SCR72" s="6"/>
      <c r="SCS72" s="6"/>
      <c r="SCT72" s="6"/>
      <c r="SCU72" s="6"/>
      <c r="SCV72" s="6"/>
      <c r="SCW72" s="6"/>
      <c r="SCX72" s="6"/>
      <c r="SCY72" s="6"/>
      <c r="SCZ72" s="6"/>
      <c r="SDA72" s="6"/>
      <c r="SDB72" s="6"/>
      <c r="SDC72" s="6"/>
      <c r="SDD72" s="6"/>
      <c r="SDE72" s="6"/>
      <c r="SDF72" s="6"/>
      <c r="SDG72" s="6"/>
      <c r="SDH72" s="6"/>
      <c r="SDI72" s="6"/>
      <c r="SDJ72" s="6"/>
      <c r="SDK72" s="6"/>
      <c r="SDL72" s="6"/>
      <c r="SDM72" s="6"/>
      <c r="SDN72" s="6"/>
      <c r="SDO72" s="6"/>
      <c r="SDP72" s="6"/>
      <c r="SDQ72" s="6"/>
      <c r="SDR72" s="6"/>
      <c r="SDS72" s="6"/>
      <c r="SDT72" s="6"/>
      <c r="SDU72" s="6"/>
      <c r="SDV72" s="6"/>
      <c r="SDW72" s="6"/>
      <c r="SDX72" s="6"/>
      <c r="SDY72" s="6"/>
      <c r="SDZ72" s="6"/>
      <c r="SEA72" s="6"/>
      <c r="SEB72" s="6"/>
      <c r="SEC72" s="6"/>
      <c r="SED72" s="6"/>
      <c r="SEE72" s="6"/>
      <c r="SEF72" s="6"/>
      <c r="SEG72" s="6"/>
      <c r="SEH72" s="6"/>
      <c r="SEI72" s="6"/>
      <c r="SEJ72" s="6"/>
      <c r="SEK72" s="6"/>
      <c r="SEL72" s="6"/>
      <c r="SEM72" s="6"/>
      <c r="SEN72" s="6"/>
      <c r="SEO72" s="6"/>
      <c r="SEP72" s="6"/>
      <c r="SEQ72" s="6"/>
      <c r="SER72" s="6"/>
      <c r="SES72" s="6"/>
      <c r="SET72" s="6"/>
      <c r="SEU72" s="6"/>
      <c r="SEV72" s="6"/>
      <c r="SEW72" s="6"/>
      <c r="SEX72" s="6"/>
      <c r="SEY72" s="6"/>
      <c r="SEZ72" s="6"/>
      <c r="SFA72" s="6"/>
      <c r="SFB72" s="6"/>
      <c r="SFC72" s="6"/>
      <c r="SFD72" s="6"/>
      <c r="SFE72" s="6"/>
      <c r="SFF72" s="6"/>
      <c r="SFG72" s="6"/>
      <c r="SFH72" s="6"/>
      <c r="SFI72" s="6"/>
      <c r="SFJ72" s="6"/>
      <c r="SFK72" s="6"/>
      <c r="SFL72" s="6"/>
      <c r="SFM72" s="6"/>
      <c r="SFN72" s="6"/>
      <c r="SFO72" s="6"/>
      <c r="SFP72" s="6"/>
      <c r="SFQ72" s="6"/>
      <c r="SFR72" s="6"/>
      <c r="SFS72" s="6"/>
      <c r="SFT72" s="6"/>
      <c r="SFU72" s="6"/>
      <c r="SFV72" s="6"/>
      <c r="SFW72" s="6"/>
      <c r="SFX72" s="6"/>
      <c r="SFY72" s="6"/>
      <c r="SFZ72" s="6"/>
      <c r="SGA72" s="6"/>
      <c r="SGB72" s="6"/>
      <c r="SGC72" s="6"/>
      <c r="SGD72" s="6"/>
      <c r="SGE72" s="6"/>
      <c r="SGF72" s="6"/>
      <c r="SGG72" s="6"/>
      <c r="SGH72" s="6"/>
      <c r="SGI72" s="6"/>
      <c r="SGJ72" s="6"/>
      <c r="SGK72" s="6"/>
      <c r="SGL72" s="6"/>
      <c r="SGM72" s="6"/>
      <c r="SGN72" s="6"/>
      <c r="SGO72" s="6"/>
      <c r="SGP72" s="6"/>
      <c r="SGQ72" s="6"/>
      <c r="SGR72" s="6"/>
      <c r="SGS72" s="6"/>
      <c r="SGT72" s="6"/>
      <c r="SGU72" s="6"/>
      <c r="SGV72" s="6"/>
      <c r="SGW72" s="6"/>
      <c r="SGX72" s="6"/>
      <c r="SGY72" s="6"/>
      <c r="SGZ72" s="6"/>
      <c r="SHA72" s="6"/>
      <c r="SHB72" s="6"/>
      <c r="SHC72" s="6"/>
      <c r="SHD72" s="6"/>
      <c r="SHE72" s="6"/>
      <c r="SHF72" s="6"/>
      <c r="SHG72" s="6"/>
      <c r="SHH72" s="6"/>
      <c r="SHI72" s="6"/>
      <c r="SHJ72" s="6"/>
      <c r="SHK72" s="6"/>
      <c r="SHL72" s="6"/>
      <c r="SHM72" s="6"/>
      <c r="SHN72" s="6"/>
      <c r="SHO72" s="6"/>
      <c r="SHP72" s="6"/>
      <c r="SHQ72" s="6"/>
      <c r="SHR72" s="6"/>
      <c r="SHS72" s="6"/>
      <c r="SHT72" s="6"/>
      <c r="SHU72" s="6"/>
      <c r="SHV72" s="6"/>
      <c r="SHW72" s="6"/>
      <c r="SHX72" s="6"/>
      <c r="SHY72" s="6"/>
      <c r="SHZ72" s="6"/>
      <c r="SIA72" s="6"/>
      <c r="SIB72" s="6"/>
      <c r="SIC72" s="6"/>
      <c r="SID72" s="6"/>
      <c r="SIE72" s="6"/>
      <c r="SIF72" s="6"/>
      <c r="SIG72" s="6"/>
      <c r="SIH72" s="6"/>
      <c r="SII72" s="6"/>
      <c r="SIJ72" s="6"/>
      <c r="SIK72" s="6"/>
      <c r="SIL72" s="6"/>
      <c r="SIM72" s="6"/>
      <c r="SIN72" s="6"/>
      <c r="SIO72" s="6"/>
      <c r="SIP72" s="6"/>
      <c r="SIQ72" s="6"/>
      <c r="SIR72" s="6"/>
      <c r="SIS72" s="6"/>
      <c r="SIT72" s="6"/>
      <c r="SIU72" s="6"/>
      <c r="SIV72" s="6"/>
      <c r="SIW72" s="6"/>
      <c r="SIX72" s="6"/>
      <c r="SIY72" s="6"/>
      <c r="SIZ72" s="6"/>
      <c r="SJA72" s="6"/>
      <c r="SJB72" s="6"/>
      <c r="SJC72" s="6"/>
      <c r="SJD72" s="6"/>
      <c r="SJE72" s="6"/>
      <c r="SJF72" s="6"/>
      <c r="SJG72" s="6"/>
      <c r="SJH72" s="6"/>
      <c r="SJI72" s="6"/>
      <c r="SJJ72" s="6"/>
      <c r="SJK72" s="6"/>
      <c r="SJL72" s="6"/>
      <c r="SJM72" s="6"/>
      <c r="SJN72" s="6"/>
      <c r="SJO72" s="6"/>
      <c r="SJP72" s="6"/>
      <c r="SJQ72" s="6"/>
      <c r="SJR72" s="6"/>
      <c r="SJS72" s="6"/>
      <c r="SJT72" s="6"/>
      <c r="SJU72" s="6"/>
      <c r="SJV72" s="6"/>
      <c r="SJW72" s="6"/>
      <c r="SJX72" s="6"/>
      <c r="SJY72" s="6"/>
      <c r="SJZ72" s="6"/>
      <c r="SKA72" s="6"/>
      <c r="SKB72" s="6"/>
      <c r="SKC72" s="6"/>
      <c r="SKD72" s="6"/>
      <c r="SKE72" s="6"/>
      <c r="SKF72" s="6"/>
      <c r="SKG72" s="6"/>
      <c r="SKH72" s="6"/>
      <c r="SKI72" s="6"/>
      <c r="SKJ72" s="6"/>
      <c r="SKK72" s="6"/>
      <c r="SKL72" s="6"/>
      <c r="SKM72" s="6"/>
      <c r="SKN72" s="6"/>
      <c r="SKO72" s="6"/>
      <c r="SKP72" s="6"/>
      <c r="SKQ72" s="6"/>
      <c r="SKR72" s="6"/>
      <c r="SKS72" s="6"/>
      <c r="SKT72" s="6"/>
      <c r="SKU72" s="6"/>
      <c r="SKV72" s="6"/>
      <c r="SKW72" s="6"/>
      <c r="SKX72" s="6"/>
      <c r="SKY72" s="6"/>
      <c r="SKZ72" s="6"/>
      <c r="SLA72" s="6"/>
      <c r="SLB72" s="6"/>
      <c r="SLC72" s="6"/>
      <c r="SLD72" s="6"/>
      <c r="SLE72" s="6"/>
      <c r="SLF72" s="6"/>
      <c r="SLG72" s="6"/>
      <c r="SLH72" s="6"/>
      <c r="SLI72" s="6"/>
      <c r="SLJ72" s="6"/>
      <c r="SLK72" s="6"/>
      <c r="SLL72" s="6"/>
      <c r="SLM72" s="6"/>
      <c r="SLN72" s="6"/>
      <c r="SLO72" s="6"/>
      <c r="SLP72" s="6"/>
      <c r="SLQ72" s="6"/>
      <c r="SLR72" s="6"/>
      <c r="SLS72" s="6"/>
      <c r="SLT72" s="6"/>
      <c r="SLU72" s="6"/>
      <c r="SLV72" s="6"/>
      <c r="SLW72" s="6"/>
      <c r="SLX72" s="6"/>
      <c r="SLY72" s="6"/>
      <c r="SLZ72" s="6"/>
      <c r="SMA72" s="6"/>
      <c r="SMB72" s="6"/>
      <c r="SMC72" s="6"/>
      <c r="SMD72" s="6"/>
      <c r="SME72" s="6"/>
      <c r="SMF72" s="6"/>
      <c r="SMG72" s="6"/>
      <c r="SMH72" s="6"/>
      <c r="SMI72" s="6"/>
      <c r="SMJ72" s="6"/>
      <c r="SMK72" s="6"/>
      <c r="SML72" s="6"/>
      <c r="SMM72" s="6"/>
      <c r="SMN72" s="6"/>
      <c r="SMO72" s="6"/>
      <c r="SMP72" s="6"/>
      <c r="SMQ72" s="6"/>
      <c r="SMR72" s="6"/>
      <c r="SMS72" s="6"/>
      <c r="SMT72" s="6"/>
      <c r="SMU72" s="6"/>
      <c r="SMV72" s="6"/>
      <c r="SMW72" s="6"/>
      <c r="SMX72" s="6"/>
      <c r="SMY72" s="6"/>
      <c r="SMZ72" s="6"/>
      <c r="SNA72" s="6"/>
      <c r="SNB72" s="6"/>
      <c r="SNC72" s="6"/>
      <c r="SND72" s="6"/>
      <c r="SNE72" s="6"/>
      <c r="SNF72" s="6"/>
      <c r="SNG72" s="6"/>
      <c r="SNH72" s="6"/>
      <c r="SNI72" s="6"/>
      <c r="SNJ72" s="6"/>
      <c r="SNK72" s="6"/>
      <c r="SNL72" s="6"/>
      <c r="SNM72" s="6"/>
      <c r="SNN72" s="6"/>
      <c r="SNO72" s="6"/>
      <c r="SNP72" s="6"/>
      <c r="SNQ72" s="6"/>
      <c r="SNR72" s="6"/>
      <c r="SNS72" s="6"/>
      <c r="SNT72" s="6"/>
      <c r="SNU72" s="6"/>
      <c r="SNV72" s="6"/>
      <c r="SNW72" s="6"/>
      <c r="SNX72" s="6"/>
      <c r="SNY72" s="6"/>
      <c r="SNZ72" s="6"/>
      <c r="SOA72" s="6"/>
      <c r="SOB72" s="6"/>
      <c r="SOC72" s="6"/>
      <c r="SOD72" s="6"/>
      <c r="SOE72" s="6"/>
      <c r="SOF72" s="6"/>
      <c r="SOG72" s="6"/>
      <c r="SOH72" s="6"/>
      <c r="SOI72" s="6"/>
      <c r="SOJ72" s="6"/>
      <c r="SOK72" s="6"/>
      <c r="SOL72" s="6"/>
      <c r="SOM72" s="6"/>
      <c r="SON72" s="6"/>
      <c r="SOO72" s="6"/>
      <c r="SOP72" s="6"/>
      <c r="SOQ72" s="6"/>
      <c r="SOR72" s="6"/>
      <c r="SOS72" s="6"/>
      <c r="SOT72" s="6"/>
      <c r="SOU72" s="6"/>
      <c r="SOV72" s="6"/>
      <c r="SOW72" s="6"/>
      <c r="SOX72" s="6"/>
      <c r="SOY72" s="6"/>
      <c r="SOZ72" s="6"/>
      <c r="SPA72" s="6"/>
      <c r="SPB72" s="6"/>
      <c r="SPC72" s="6"/>
      <c r="SPD72" s="6"/>
      <c r="SPE72" s="6"/>
      <c r="SPF72" s="6"/>
      <c r="SPG72" s="6"/>
      <c r="SPH72" s="6"/>
      <c r="SPI72" s="6"/>
      <c r="SPJ72" s="6"/>
      <c r="SPK72" s="6"/>
      <c r="SPL72" s="6"/>
      <c r="SPM72" s="6"/>
      <c r="SPN72" s="6"/>
      <c r="SPO72" s="6"/>
      <c r="SPP72" s="6"/>
      <c r="SPQ72" s="6"/>
      <c r="SPR72" s="6"/>
      <c r="SPS72" s="6"/>
      <c r="SPT72" s="6"/>
      <c r="SPU72" s="6"/>
      <c r="SPV72" s="6"/>
      <c r="SPW72" s="6"/>
      <c r="SPX72" s="6"/>
      <c r="SPY72" s="6"/>
      <c r="SPZ72" s="6"/>
      <c r="SQA72" s="6"/>
      <c r="SQB72" s="6"/>
      <c r="SQC72" s="6"/>
      <c r="SQD72" s="6"/>
      <c r="SQE72" s="6"/>
      <c r="SQF72" s="6"/>
      <c r="SQG72" s="6"/>
      <c r="SQH72" s="6"/>
      <c r="SQI72" s="6"/>
      <c r="SQJ72" s="6"/>
      <c r="SQK72" s="6"/>
      <c r="SQL72" s="6"/>
      <c r="SQM72" s="6"/>
      <c r="SQN72" s="6"/>
      <c r="SQO72" s="6"/>
      <c r="SQP72" s="6"/>
      <c r="SQQ72" s="6"/>
      <c r="SQR72" s="6"/>
      <c r="SQS72" s="6"/>
      <c r="SQT72" s="6"/>
      <c r="SQU72" s="6"/>
      <c r="SQV72" s="6"/>
      <c r="SQW72" s="6"/>
      <c r="SQX72" s="6"/>
      <c r="SQY72" s="6"/>
      <c r="SQZ72" s="6"/>
      <c r="SRA72" s="6"/>
      <c r="SRB72" s="6"/>
      <c r="SRC72" s="6"/>
      <c r="SRD72" s="6"/>
      <c r="SRE72" s="6"/>
      <c r="SRF72" s="6"/>
      <c r="SRG72" s="6"/>
      <c r="SRH72" s="6"/>
      <c r="SRI72" s="6"/>
      <c r="SRJ72" s="6"/>
      <c r="SRK72" s="6"/>
      <c r="SRL72" s="6"/>
      <c r="SRM72" s="6"/>
      <c r="SRN72" s="6"/>
      <c r="SRO72" s="6"/>
      <c r="SRP72" s="6"/>
      <c r="SRQ72" s="6"/>
      <c r="SRR72" s="6"/>
      <c r="SRS72" s="6"/>
      <c r="SRT72" s="6"/>
      <c r="SRU72" s="6"/>
      <c r="SRV72" s="6"/>
      <c r="SRW72" s="6"/>
      <c r="SRX72" s="6"/>
      <c r="SRY72" s="6"/>
      <c r="SRZ72" s="6"/>
      <c r="SSA72" s="6"/>
      <c r="SSB72" s="6"/>
      <c r="SSC72" s="6"/>
      <c r="SSD72" s="6"/>
      <c r="SSE72" s="6"/>
      <c r="SSF72" s="6"/>
      <c r="SSG72" s="6"/>
      <c r="SSH72" s="6"/>
      <c r="SSI72" s="6"/>
      <c r="SSJ72" s="6"/>
      <c r="SSK72" s="6"/>
      <c r="SSL72" s="6"/>
      <c r="SSM72" s="6"/>
      <c r="SSN72" s="6"/>
      <c r="SSO72" s="6"/>
      <c r="SSP72" s="6"/>
      <c r="SSQ72" s="6"/>
      <c r="SSR72" s="6"/>
      <c r="SSS72" s="6"/>
      <c r="SST72" s="6"/>
      <c r="SSU72" s="6"/>
      <c r="SSV72" s="6"/>
      <c r="SSW72" s="6"/>
      <c r="SSX72" s="6"/>
      <c r="SSY72" s="6"/>
      <c r="SSZ72" s="6"/>
      <c r="STA72" s="6"/>
      <c r="STB72" s="6"/>
      <c r="STC72" s="6"/>
      <c r="STD72" s="6"/>
      <c r="STE72" s="6"/>
      <c r="STF72" s="6"/>
      <c r="STG72" s="6"/>
      <c r="STH72" s="6"/>
      <c r="STI72" s="6"/>
      <c r="STJ72" s="6"/>
      <c r="STK72" s="6"/>
      <c r="STL72" s="6"/>
      <c r="STM72" s="6"/>
      <c r="STN72" s="6"/>
      <c r="STO72" s="6"/>
      <c r="STP72" s="6"/>
      <c r="STQ72" s="6"/>
      <c r="STR72" s="6"/>
      <c r="STS72" s="6"/>
      <c r="STT72" s="6"/>
      <c r="STU72" s="6"/>
      <c r="STV72" s="6"/>
      <c r="STW72" s="6"/>
      <c r="STX72" s="6"/>
      <c r="STY72" s="6"/>
      <c r="STZ72" s="6"/>
      <c r="SUA72" s="6"/>
      <c r="SUB72" s="6"/>
      <c r="SUC72" s="6"/>
      <c r="SUD72" s="6"/>
      <c r="SUE72" s="6"/>
      <c r="SUF72" s="6"/>
      <c r="SUG72" s="6"/>
      <c r="SUH72" s="6"/>
      <c r="SUI72" s="6"/>
      <c r="SUJ72" s="6"/>
      <c r="SUK72" s="6"/>
      <c r="SUL72" s="6"/>
      <c r="SUM72" s="6"/>
      <c r="SUN72" s="6"/>
      <c r="SUO72" s="6"/>
      <c r="SUP72" s="6"/>
      <c r="SUQ72" s="6"/>
      <c r="SUR72" s="6"/>
      <c r="SUS72" s="6"/>
      <c r="SUT72" s="6"/>
      <c r="SUU72" s="6"/>
      <c r="SUV72" s="6"/>
      <c r="SUW72" s="6"/>
      <c r="SUX72" s="6"/>
      <c r="SUY72" s="6"/>
      <c r="SUZ72" s="6"/>
      <c r="SVA72" s="6"/>
      <c r="SVB72" s="6"/>
      <c r="SVC72" s="6"/>
      <c r="SVD72" s="6"/>
      <c r="SVE72" s="6"/>
      <c r="SVF72" s="6"/>
      <c r="SVG72" s="6"/>
      <c r="SVH72" s="6"/>
      <c r="SVI72" s="6"/>
      <c r="SVJ72" s="6"/>
      <c r="SVK72" s="6"/>
      <c r="SVL72" s="6"/>
      <c r="SVM72" s="6"/>
      <c r="SVN72" s="6"/>
      <c r="SVO72" s="6"/>
      <c r="SVP72" s="6"/>
      <c r="SVQ72" s="6"/>
      <c r="SVR72" s="6"/>
      <c r="SVS72" s="6"/>
      <c r="SVT72" s="6"/>
      <c r="SVU72" s="6"/>
      <c r="SVV72" s="6"/>
      <c r="SVW72" s="6"/>
      <c r="SVX72" s="6"/>
      <c r="SVY72" s="6"/>
      <c r="SVZ72" s="6"/>
      <c r="SWA72" s="6"/>
      <c r="SWB72" s="6"/>
      <c r="SWC72" s="6"/>
      <c r="SWD72" s="6"/>
      <c r="SWE72" s="6"/>
      <c r="SWF72" s="6"/>
      <c r="SWG72" s="6"/>
      <c r="SWH72" s="6"/>
      <c r="SWI72" s="6"/>
      <c r="SWJ72" s="6"/>
      <c r="SWK72" s="6"/>
      <c r="SWL72" s="6"/>
      <c r="SWM72" s="6"/>
      <c r="SWN72" s="6"/>
      <c r="SWO72" s="6"/>
      <c r="SWP72" s="6"/>
      <c r="SWQ72" s="6"/>
      <c r="SWR72" s="6"/>
      <c r="SWS72" s="6"/>
      <c r="SWT72" s="6"/>
      <c r="SWU72" s="6"/>
      <c r="SWV72" s="6"/>
      <c r="SWW72" s="6"/>
      <c r="SWX72" s="6"/>
      <c r="SWY72" s="6"/>
      <c r="SWZ72" s="6"/>
      <c r="SXA72" s="6"/>
      <c r="SXB72" s="6"/>
      <c r="SXC72" s="6"/>
      <c r="SXD72" s="6"/>
      <c r="SXE72" s="6"/>
      <c r="SXF72" s="6"/>
      <c r="SXG72" s="6"/>
      <c r="SXH72" s="6"/>
      <c r="SXI72" s="6"/>
      <c r="SXJ72" s="6"/>
      <c r="SXK72" s="6"/>
      <c r="SXL72" s="6"/>
      <c r="SXM72" s="6"/>
      <c r="SXN72" s="6"/>
      <c r="SXO72" s="6"/>
      <c r="SXP72" s="6"/>
      <c r="SXQ72" s="6"/>
      <c r="SXR72" s="6"/>
      <c r="SXS72" s="6"/>
      <c r="SXT72" s="6"/>
      <c r="SXU72" s="6"/>
      <c r="SXV72" s="6"/>
      <c r="SXW72" s="6"/>
      <c r="SXX72" s="6"/>
      <c r="SXY72" s="6"/>
      <c r="SXZ72" s="6"/>
      <c r="SYA72" s="6"/>
      <c r="SYB72" s="6"/>
      <c r="SYC72" s="6"/>
      <c r="SYD72" s="6"/>
      <c r="SYE72" s="6"/>
      <c r="SYF72" s="6"/>
      <c r="SYG72" s="6"/>
      <c r="SYH72" s="6"/>
      <c r="SYI72" s="6"/>
      <c r="SYJ72" s="6"/>
      <c r="SYK72" s="6"/>
      <c r="SYL72" s="6"/>
      <c r="SYM72" s="6"/>
      <c r="SYN72" s="6"/>
      <c r="SYO72" s="6"/>
      <c r="SYP72" s="6"/>
      <c r="SYQ72" s="6"/>
      <c r="SYR72" s="6"/>
      <c r="SYS72" s="6"/>
      <c r="SYT72" s="6"/>
      <c r="SYU72" s="6"/>
      <c r="SYV72" s="6"/>
      <c r="SYW72" s="6"/>
      <c r="SYX72" s="6"/>
      <c r="SYY72" s="6"/>
      <c r="SYZ72" s="6"/>
      <c r="SZA72" s="6"/>
      <c r="SZB72" s="6"/>
      <c r="SZC72" s="6"/>
      <c r="SZD72" s="6"/>
      <c r="SZE72" s="6"/>
      <c r="SZF72" s="6"/>
      <c r="SZG72" s="6"/>
      <c r="SZH72" s="6"/>
      <c r="SZI72" s="6"/>
      <c r="SZJ72" s="6"/>
      <c r="SZK72" s="6"/>
      <c r="SZL72" s="6"/>
      <c r="SZM72" s="6"/>
      <c r="SZN72" s="6"/>
      <c r="SZO72" s="6"/>
      <c r="SZP72" s="6"/>
      <c r="SZQ72" s="6"/>
      <c r="SZR72" s="6"/>
      <c r="SZS72" s="6"/>
      <c r="SZT72" s="6"/>
      <c r="SZU72" s="6"/>
      <c r="SZV72" s="6"/>
      <c r="SZW72" s="6"/>
      <c r="SZX72" s="6"/>
      <c r="SZY72" s="6"/>
      <c r="SZZ72" s="6"/>
      <c r="TAA72" s="6"/>
      <c r="TAB72" s="6"/>
      <c r="TAC72" s="6"/>
      <c r="TAD72" s="6"/>
      <c r="TAE72" s="6"/>
      <c r="TAF72" s="6"/>
      <c r="TAG72" s="6"/>
      <c r="TAH72" s="6"/>
      <c r="TAI72" s="6"/>
      <c r="TAJ72" s="6"/>
      <c r="TAK72" s="6"/>
      <c r="TAL72" s="6"/>
      <c r="TAM72" s="6"/>
      <c r="TAN72" s="6"/>
      <c r="TAO72" s="6"/>
      <c r="TAP72" s="6"/>
      <c r="TAQ72" s="6"/>
      <c r="TAR72" s="6"/>
      <c r="TAS72" s="6"/>
      <c r="TAT72" s="6"/>
      <c r="TAU72" s="6"/>
      <c r="TAV72" s="6"/>
      <c r="TAW72" s="6"/>
      <c r="TAX72" s="6"/>
      <c r="TAY72" s="6"/>
      <c r="TAZ72" s="6"/>
      <c r="TBA72" s="6"/>
      <c r="TBB72" s="6"/>
      <c r="TBC72" s="6"/>
      <c r="TBD72" s="6"/>
      <c r="TBE72" s="6"/>
      <c r="TBF72" s="6"/>
      <c r="TBG72" s="6"/>
      <c r="TBH72" s="6"/>
      <c r="TBI72" s="6"/>
      <c r="TBJ72" s="6"/>
      <c r="TBK72" s="6"/>
      <c r="TBL72" s="6"/>
      <c r="TBM72" s="6"/>
      <c r="TBN72" s="6"/>
      <c r="TBO72" s="6"/>
      <c r="TBP72" s="6"/>
      <c r="TBQ72" s="6"/>
      <c r="TBR72" s="6"/>
      <c r="TBS72" s="6"/>
      <c r="TBT72" s="6"/>
      <c r="TBU72" s="6"/>
      <c r="TBV72" s="6"/>
      <c r="TBW72" s="6"/>
      <c r="TBX72" s="6"/>
      <c r="TBY72" s="6"/>
      <c r="TBZ72" s="6"/>
      <c r="TCA72" s="6"/>
      <c r="TCB72" s="6"/>
      <c r="TCC72" s="6"/>
      <c r="TCD72" s="6"/>
      <c r="TCE72" s="6"/>
      <c r="TCF72" s="6"/>
      <c r="TCG72" s="6"/>
      <c r="TCH72" s="6"/>
      <c r="TCI72" s="6"/>
      <c r="TCJ72" s="6"/>
      <c r="TCK72" s="6"/>
      <c r="TCL72" s="6"/>
      <c r="TCM72" s="6"/>
      <c r="TCN72" s="6"/>
      <c r="TCO72" s="6"/>
      <c r="TCP72" s="6"/>
      <c r="TCQ72" s="6"/>
      <c r="TCR72" s="6"/>
      <c r="TCS72" s="6"/>
      <c r="TCT72" s="6"/>
      <c r="TCU72" s="6"/>
      <c r="TCV72" s="6"/>
      <c r="TCW72" s="6"/>
      <c r="TCX72" s="6"/>
      <c r="TCY72" s="6"/>
      <c r="TCZ72" s="6"/>
      <c r="TDA72" s="6"/>
      <c r="TDB72" s="6"/>
      <c r="TDC72" s="6"/>
      <c r="TDD72" s="6"/>
      <c r="TDE72" s="6"/>
      <c r="TDF72" s="6"/>
      <c r="TDG72" s="6"/>
      <c r="TDH72" s="6"/>
      <c r="TDI72" s="6"/>
      <c r="TDJ72" s="6"/>
      <c r="TDK72" s="6"/>
      <c r="TDL72" s="6"/>
      <c r="TDM72" s="6"/>
      <c r="TDN72" s="6"/>
      <c r="TDO72" s="6"/>
      <c r="TDP72" s="6"/>
      <c r="TDQ72" s="6"/>
      <c r="TDR72" s="6"/>
      <c r="TDS72" s="6"/>
      <c r="TDT72" s="6"/>
      <c r="TDU72" s="6"/>
      <c r="TDV72" s="6"/>
      <c r="TDW72" s="6"/>
      <c r="TDX72" s="6"/>
      <c r="TDY72" s="6"/>
      <c r="TDZ72" s="6"/>
      <c r="TEA72" s="6"/>
      <c r="TEB72" s="6"/>
      <c r="TEC72" s="6"/>
      <c r="TED72" s="6"/>
      <c r="TEE72" s="6"/>
      <c r="TEF72" s="6"/>
      <c r="TEG72" s="6"/>
      <c r="TEH72" s="6"/>
      <c r="TEI72" s="6"/>
      <c r="TEJ72" s="6"/>
      <c r="TEK72" s="6"/>
      <c r="TEL72" s="6"/>
      <c r="TEM72" s="6"/>
      <c r="TEN72" s="6"/>
      <c r="TEO72" s="6"/>
      <c r="TEP72" s="6"/>
      <c r="TEQ72" s="6"/>
      <c r="TER72" s="6"/>
      <c r="TES72" s="6"/>
      <c r="TET72" s="6"/>
      <c r="TEU72" s="6"/>
      <c r="TEV72" s="6"/>
      <c r="TEW72" s="6"/>
      <c r="TEX72" s="6"/>
      <c r="TEY72" s="6"/>
      <c r="TEZ72" s="6"/>
      <c r="TFA72" s="6"/>
      <c r="TFB72" s="6"/>
      <c r="TFC72" s="6"/>
      <c r="TFD72" s="6"/>
      <c r="TFE72" s="6"/>
      <c r="TFF72" s="6"/>
      <c r="TFG72" s="6"/>
      <c r="TFH72" s="6"/>
      <c r="TFI72" s="6"/>
      <c r="TFJ72" s="6"/>
      <c r="TFK72" s="6"/>
      <c r="TFL72" s="6"/>
      <c r="TFM72" s="6"/>
      <c r="TFN72" s="6"/>
      <c r="TFO72" s="6"/>
      <c r="TFP72" s="6"/>
      <c r="TFQ72" s="6"/>
      <c r="TFR72" s="6"/>
      <c r="TFS72" s="6"/>
      <c r="TFT72" s="6"/>
      <c r="TFU72" s="6"/>
      <c r="TFV72" s="6"/>
      <c r="TFW72" s="6"/>
      <c r="TFX72" s="6"/>
      <c r="TFY72" s="6"/>
      <c r="TFZ72" s="6"/>
      <c r="TGA72" s="6"/>
      <c r="TGB72" s="6"/>
      <c r="TGC72" s="6"/>
      <c r="TGD72" s="6"/>
      <c r="TGE72" s="6"/>
      <c r="TGF72" s="6"/>
      <c r="TGG72" s="6"/>
      <c r="TGH72" s="6"/>
      <c r="TGI72" s="6"/>
      <c r="TGJ72" s="6"/>
      <c r="TGK72" s="6"/>
      <c r="TGL72" s="6"/>
      <c r="TGM72" s="6"/>
      <c r="TGN72" s="6"/>
      <c r="TGO72" s="6"/>
      <c r="TGP72" s="6"/>
      <c r="TGQ72" s="6"/>
      <c r="TGR72" s="6"/>
      <c r="TGS72" s="6"/>
      <c r="TGT72" s="6"/>
      <c r="TGU72" s="6"/>
      <c r="TGV72" s="6"/>
      <c r="TGW72" s="6"/>
      <c r="TGX72" s="6"/>
      <c r="TGY72" s="6"/>
      <c r="TGZ72" s="6"/>
      <c r="THA72" s="6"/>
      <c r="THB72" s="6"/>
      <c r="THC72" s="6"/>
      <c r="THD72" s="6"/>
      <c r="THE72" s="6"/>
      <c r="THF72" s="6"/>
      <c r="THG72" s="6"/>
      <c r="THH72" s="6"/>
      <c r="THI72" s="6"/>
      <c r="THJ72" s="6"/>
      <c r="THK72" s="6"/>
      <c r="THL72" s="6"/>
      <c r="THM72" s="6"/>
      <c r="THN72" s="6"/>
      <c r="THO72" s="6"/>
      <c r="THP72" s="6"/>
      <c r="THQ72" s="6"/>
      <c r="THR72" s="6"/>
      <c r="THS72" s="6"/>
      <c r="THT72" s="6"/>
      <c r="THU72" s="6"/>
      <c r="THV72" s="6"/>
      <c r="THW72" s="6"/>
      <c r="THX72" s="6"/>
      <c r="THY72" s="6"/>
      <c r="THZ72" s="6"/>
      <c r="TIA72" s="6"/>
      <c r="TIB72" s="6"/>
      <c r="TIC72" s="6"/>
      <c r="TID72" s="6"/>
      <c r="TIE72" s="6"/>
      <c r="TIF72" s="6"/>
      <c r="TIG72" s="6"/>
      <c r="TIH72" s="6"/>
      <c r="TII72" s="6"/>
      <c r="TIJ72" s="6"/>
      <c r="TIK72" s="6"/>
      <c r="TIL72" s="6"/>
      <c r="TIM72" s="6"/>
      <c r="TIN72" s="6"/>
      <c r="TIO72" s="6"/>
      <c r="TIP72" s="6"/>
      <c r="TIQ72" s="6"/>
      <c r="TIR72" s="6"/>
      <c r="TIS72" s="6"/>
      <c r="TIT72" s="6"/>
      <c r="TIU72" s="6"/>
      <c r="TIV72" s="6"/>
      <c r="TIW72" s="6"/>
      <c r="TIX72" s="6"/>
      <c r="TIY72" s="6"/>
      <c r="TIZ72" s="6"/>
      <c r="TJA72" s="6"/>
      <c r="TJB72" s="6"/>
      <c r="TJC72" s="6"/>
      <c r="TJD72" s="6"/>
      <c r="TJE72" s="6"/>
      <c r="TJF72" s="6"/>
      <c r="TJG72" s="6"/>
      <c r="TJH72" s="6"/>
      <c r="TJI72" s="6"/>
      <c r="TJJ72" s="6"/>
      <c r="TJK72" s="6"/>
      <c r="TJL72" s="6"/>
      <c r="TJM72" s="6"/>
      <c r="TJN72" s="6"/>
      <c r="TJO72" s="6"/>
      <c r="TJP72" s="6"/>
      <c r="TJQ72" s="6"/>
      <c r="TJR72" s="6"/>
      <c r="TJS72" s="6"/>
      <c r="TJT72" s="6"/>
      <c r="TJU72" s="6"/>
      <c r="TJV72" s="6"/>
      <c r="TJW72" s="6"/>
      <c r="TJX72" s="6"/>
      <c r="TJY72" s="6"/>
      <c r="TJZ72" s="6"/>
      <c r="TKA72" s="6"/>
      <c r="TKB72" s="6"/>
      <c r="TKC72" s="6"/>
      <c r="TKD72" s="6"/>
      <c r="TKE72" s="6"/>
      <c r="TKF72" s="6"/>
      <c r="TKG72" s="6"/>
      <c r="TKH72" s="6"/>
      <c r="TKI72" s="6"/>
      <c r="TKJ72" s="6"/>
      <c r="TKK72" s="6"/>
      <c r="TKL72" s="6"/>
      <c r="TKM72" s="6"/>
      <c r="TKN72" s="6"/>
      <c r="TKO72" s="6"/>
      <c r="TKP72" s="6"/>
      <c r="TKQ72" s="6"/>
      <c r="TKR72" s="6"/>
      <c r="TKS72" s="6"/>
      <c r="TKT72" s="6"/>
      <c r="TKU72" s="6"/>
      <c r="TKV72" s="6"/>
      <c r="TKW72" s="6"/>
      <c r="TKX72" s="6"/>
      <c r="TKY72" s="6"/>
      <c r="TKZ72" s="6"/>
      <c r="TLA72" s="6"/>
      <c r="TLB72" s="6"/>
      <c r="TLC72" s="6"/>
      <c r="TLD72" s="6"/>
      <c r="TLE72" s="6"/>
      <c r="TLF72" s="6"/>
      <c r="TLG72" s="6"/>
      <c r="TLH72" s="6"/>
      <c r="TLI72" s="6"/>
      <c r="TLJ72" s="6"/>
      <c r="TLK72" s="6"/>
      <c r="TLL72" s="6"/>
      <c r="TLM72" s="6"/>
      <c r="TLN72" s="6"/>
      <c r="TLO72" s="6"/>
      <c r="TLP72" s="6"/>
      <c r="TLQ72" s="6"/>
      <c r="TLR72" s="6"/>
      <c r="TLS72" s="6"/>
      <c r="TLT72" s="6"/>
      <c r="TLU72" s="6"/>
      <c r="TLV72" s="6"/>
      <c r="TLW72" s="6"/>
      <c r="TLX72" s="6"/>
      <c r="TLY72" s="6"/>
      <c r="TLZ72" s="6"/>
      <c r="TMA72" s="6"/>
      <c r="TMB72" s="6"/>
      <c r="TMC72" s="6"/>
      <c r="TMD72" s="6"/>
      <c r="TME72" s="6"/>
      <c r="TMF72" s="6"/>
      <c r="TMG72" s="6"/>
      <c r="TMH72" s="6"/>
      <c r="TMI72" s="6"/>
      <c r="TMJ72" s="6"/>
      <c r="TMK72" s="6"/>
      <c r="TML72" s="6"/>
      <c r="TMM72" s="6"/>
      <c r="TMN72" s="6"/>
      <c r="TMO72" s="6"/>
      <c r="TMP72" s="6"/>
      <c r="TMQ72" s="6"/>
      <c r="TMR72" s="6"/>
      <c r="TMS72" s="6"/>
      <c r="TMT72" s="6"/>
      <c r="TMU72" s="6"/>
      <c r="TMV72" s="6"/>
      <c r="TMW72" s="6"/>
      <c r="TMX72" s="6"/>
      <c r="TMY72" s="6"/>
      <c r="TMZ72" s="6"/>
      <c r="TNA72" s="6"/>
      <c r="TNB72" s="6"/>
      <c r="TNC72" s="6"/>
      <c r="TND72" s="6"/>
      <c r="TNE72" s="6"/>
      <c r="TNF72" s="6"/>
      <c r="TNG72" s="6"/>
      <c r="TNH72" s="6"/>
      <c r="TNI72" s="6"/>
      <c r="TNJ72" s="6"/>
      <c r="TNK72" s="6"/>
      <c r="TNL72" s="6"/>
      <c r="TNM72" s="6"/>
      <c r="TNN72" s="6"/>
      <c r="TNO72" s="6"/>
      <c r="TNP72" s="6"/>
      <c r="TNQ72" s="6"/>
      <c r="TNR72" s="6"/>
      <c r="TNS72" s="6"/>
      <c r="TNT72" s="6"/>
      <c r="TNU72" s="6"/>
      <c r="TNV72" s="6"/>
      <c r="TNW72" s="6"/>
      <c r="TNX72" s="6"/>
      <c r="TNY72" s="6"/>
      <c r="TNZ72" s="6"/>
      <c r="TOA72" s="6"/>
      <c r="TOB72" s="6"/>
      <c r="TOC72" s="6"/>
      <c r="TOD72" s="6"/>
      <c r="TOE72" s="6"/>
      <c r="TOF72" s="6"/>
      <c r="TOG72" s="6"/>
      <c r="TOH72" s="6"/>
      <c r="TOI72" s="6"/>
      <c r="TOJ72" s="6"/>
      <c r="TOK72" s="6"/>
      <c r="TOL72" s="6"/>
      <c r="TOM72" s="6"/>
      <c r="TON72" s="6"/>
      <c r="TOO72" s="6"/>
      <c r="TOP72" s="6"/>
      <c r="TOQ72" s="6"/>
      <c r="TOR72" s="6"/>
      <c r="TOS72" s="6"/>
      <c r="TOT72" s="6"/>
      <c r="TOU72" s="6"/>
      <c r="TOV72" s="6"/>
      <c r="TOW72" s="6"/>
      <c r="TOX72" s="6"/>
      <c r="TOY72" s="6"/>
      <c r="TOZ72" s="6"/>
      <c r="TPA72" s="6"/>
      <c r="TPB72" s="6"/>
      <c r="TPC72" s="6"/>
      <c r="TPD72" s="6"/>
      <c r="TPE72" s="6"/>
      <c r="TPF72" s="6"/>
      <c r="TPG72" s="6"/>
      <c r="TPH72" s="6"/>
      <c r="TPI72" s="6"/>
      <c r="TPJ72" s="6"/>
      <c r="TPK72" s="6"/>
      <c r="TPL72" s="6"/>
      <c r="TPM72" s="6"/>
      <c r="TPN72" s="6"/>
      <c r="TPO72" s="6"/>
      <c r="TPP72" s="6"/>
      <c r="TPQ72" s="6"/>
      <c r="TPR72" s="6"/>
      <c r="TPS72" s="6"/>
      <c r="TPT72" s="6"/>
      <c r="TPU72" s="6"/>
      <c r="TPV72" s="6"/>
      <c r="TPW72" s="6"/>
      <c r="TPX72" s="6"/>
      <c r="TPY72" s="6"/>
      <c r="TPZ72" s="6"/>
      <c r="TQA72" s="6"/>
      <c r="TQB72" s="6"/>
      <c r="TQC72" s="6"/>
      <c r="TQD72" s="6"/>
      <c r="TQE72" s="6"/>
      <c r="TQF72" s="6"/>
      <c r="TQG72" s="6"/>
      <c r="TQH72" s="6"/>
      <c r="TQI72" s="6"/>
      <c r="TQJ72" s="6"/>
      <c r="TQK72" s="6"/>
      <c r="TQL72" s="6"/>
      <c r="TQM72" s="6"/>
      <c r="TQN72" s="6"/>
      <c r="TQO72" s="6"/>
      <c r="TQP72" s="6"/>
      <c r="TQQ72" s="6"/>
      <c r="TQR72" s="6"/>
      <c r="TQS72" s="6"/>
      <c r="TQT72" s="6"/>
      <c r="TQU72" s="6"/>
      <c r="TQV72" s="6"/>
      <c r="TQW72" s="6"/>
      <c r="TQX72" s="6"/>
      <c r="TQY72" s="6"/>
      <c r="TQZ72" s="6"/>
      <c r="TRA72" s="6"/>
      <c r="TRB72" s="6"/>
      <c r="TRC72" s="6"/>
      <c r="TRD72" s="6"/>
      <c r="TRE72" s="6"/>
      <c r="TRF72" s="6"/>
      <c r="TRG72" s="6"/>
      <c r="TRH72" s="6"/>
      <c r="TRI72" s="6"/>
      <c r="TRJ72" s="6"/>
      <c r="TRK72" s="6"/>
      <c r="TRL72" s="6"/>
      <c r="TRM72" s="6"/>
      <c r="TRN72" s="6"/>
      <c r="TRO72" s="6"/>
      <c r="TRP72" s="6"/>
      <c r="TRQ72" s="6"/>
      <c r="TRR72" s="6"/>
      <c r="TRS72" s="6"/>
      <c r="TRT72" s="6"/>
      <c r="TRU72" s="6"/>
      <c r="TRV72" s="6"/>
      <c r="TRW72" s="6"/>
      <c r="TRX72" s="6"/>
      <c r="TRY72" s="6"/>
      <c r="TRZ72" s="6"/>
      <c r="TSA72" s="6"/>
      <c r="TSB72" s="6"/>
      <c r="TSC72" s="6"/>
      <c r="TSD72" s="6"/>
      <c r="TSE72" s="6"/>
      <c r="TSF72" s="6"/>
      <c r="TSG72" s="6"/>
      <c r="TSH72" s="6"/>
      <c r="TSI72" s="6"/>
      <c r="TSJ72" s="6"/>
      <c r="TSK72" s="6"/>
      <c r="TSL72" s="6"/>
      <c r="TSM72" s="6"/>
      <c r="TSN72" s="6"/>
      <c r="TSO72" s="6"/>
      <c r="TSP72" s="6"/>
      <c r="TSQ72" s="6"/>
      <c r="TSR72" s="6"/>
      <c r="TSS72" s="6"/>
      <c r="TST72" s="6"/>
      <c r="TSU72" s="6"/>
      <c r="TSV72" s="6"/>
      <c r="TSW72" s="6"/>
      <c r="TSX72" s="6"/>
      <c r="TSY72" s="6"/>
      <c r="TSZ72" s="6"/>
      <c r="TTA72" s="6"/>
      <c r="TTB72" s="6"/>
      <c r="TTC72" s="6"/>
      <c r="TTD72" s="6"/>
      <c r="TTE72" s="6"/>
      <c r="TTF72" s="6"/>
      <c r="TTG72" s="6"/>
      <c r="TTH72" s="6"/>
      <c r="TTI72" s="6"/>
      <c r="TTJ72" s="6"/>
      <c r="TTK72" s="6"/>
      <c r="TTL72" s="6"/>
      <c r="TTM72" s="6"/>
      <c r="TTN72" s="6"/>
      <c r="TTO72" s="6"/>
      <c r="TTP72" s="6"/>
      <c r="TTQ72" s="6"/>
      <c r="TTR72" s="6"/>
      <c r="TTS72" s="6"/>
      <c r="TTT72" s="6"/>
      <c r="TTU72" s="6"/>
      <c r="TTV72" s="6"/>
      <c r="TTW72" s="6"/>
      <c r="TTX72" s="6"/>
      <c r="TTY72" s="6"/>
      <c r="TTZ72" s="6"/>
      <c r="TUA72" s="6"/>
      <c r="TUB72" s="6"/>
      <c r="TUC72" s="6"/>
      <c r="TUD72" s="6"/>
      <c r="TUE72" s="6"/>
      <c r="TUF72" s="6"/>
      <c r="TUG72" s="6"/>
      <c r="TUH72" s="6"/>
      <c r="TUI72" s="6"/>
      <c r="TUJ72" s="6"/>
      <c r="TUK72" s="6"/>
      <c r="TUL72" s="6"/>
      <c r="TUM72" s="6"/>
      <c r="TUN72" s="6"/>
      <c r="TUO72" s="6"/>
      <c r="TUP72" s="6"/>
      <c r="TUQ72" s="6"/>
      <c r="TUR72" s="6"/>
      <c r="TUS72" s="6"/>
      <c r="TUT72" s="6"/>
      <c r="TUU72" s="6"/>
      <c r="TUV72" s="6"/>
      <c r="TUW72" s="6"/>
      <c r="TUX72" s="6"/>
      <c r="TUY72" s="6"/>
      <c r="TUZ72" s="6"/>
      <c r="TVA72" s="6"/>
      <c r="TVB72" s="6"/>
      <c r="TVC72" s="6"/>
      <c r="TVD72" s="6"/>
      <c r="TVE72" s="6"/>
      <c r="TVF72" s="6"/>
      <c r="TVG72" s="6"/>
      <c r="TVH72" s="6"/>
      <c r="TVI72" s="6"/>
      <c r="TVJ72" s="6"/>
      <c r="TVK72" s="6"/>
      <c r="TVL72" s="6"/>
      <c r="TVM72" s="6"/>
      <c r="TVN72" s="6"/>
      <c r="TVO72" s="6"/>
      <c r="TVP72" s="6"/>
      <c r="TVQ72" s="6"/>
      <c r="TVR72" s="6"/>
      <c r="TVS72" s="6"/>
      <c r="TVT72" s="6"/>
      <c r="TVU72" s="6"/>
      <c r="TVV72" s="6"/>
      <c r="TVW72" s="6"/>
      <c r="TVX72" s="6"/>
      <c r="TVY72" s="6"/>
      <c r="TVZ72" s="6"/>
      <c r="TWA72" s="6"/>
      <c r="TWB72" s="6"/>
      <c r="TWC72" s="6"/>
      <c r="TWD72" s="6"/>
      <c r="TWE72" s="6"/>
      <c r="TWF72" s="6"/>
      <c r="TWG72" s="6"/>
      <c r="TWH72" s="6"/>
      <c r="TWI72" s="6"/>
      <c r="TWJ72" s="6"/>
      <c r="TWK72" s="6"/>
      <c r="TWL72" s="6"/>
      <c r="TWM72" s="6"/>
      <c r="TWN72" s="6"/>
      <c r="TWO72" s="6"/>
      <c r="TWP72" s="6"/>
      <c r="TWQ72" s="6"/>
      <c r="TWR72" s="6"/>
      <c r="TWS72" s="6"/>
      <c r="TWT72" s="6"/>
      <c r="TWU72" s="6"/>
      <c r="TWV72" s="6"/>
      <c r="TWW72" s="6"/>
      <c r="TWX72" s="6"/>
      <c r="TWY72" s="6"/>
      <c r="TWZ72" s="6"/>
      <c r="TXA72" s="6"/>
      <c r="TXB72" s="6"/>
      <c r="TXC72" s="6"/>
      <c r="TXD72" s="6"/>
      <c r="TXE72" s="6"/>
      <c r="TXF72" s="6"/>
      <c r="TXG72" s="6"/>
      <c r="TXH72" s="6"/>
      <c r="TXI72" s="6"/>
      <c r="TXJ72" s="6"/>
      <c r="TXK72" s="6"/>
      <c r="TXL72" s="6"/>
      <c r="TXM72" s="6"/>
      <c r="TXN72" s="6"/>
      <c r="TXO72" s="6"/>
      <c r="TXP72" s="6"/>
      <c r="TXQ72" s="6"/>
      <c r="TXR72" s="6"/>
      <c r="TXS72" s="6"/>
      <c r="TXT72" s="6"/>
      <c r="TXU72" s="6"/>
      <c r="TXV72" s="6"/>
      <c r="TXW72" s="6"/>
      <c r="TXX72" s="6"/>
      <c r="TXY72" s="6"/>
      <c r="TXZ72" s="6"/>
      <c r="TYA72" s="6"/>
      <c r="TYB72" s="6"/>
      <c r="TYC72" s="6"/>
      <c r="TYD72" s="6"/>
      <c r="TYE72" s="6"/>
      <c r="TYF72" s="6"/>
      <c r="TYG72" s="6"/>
      <c r="TYH72" s="6"/>
      <c r="TYI72" s="6"/>
      <c r="TYJ72" s="6"/>
      <c r="TYK72" s="6"/>
      <c r="TYL72" s="6"/>
      <c r="TYM72" s="6"/>
      <c r="TYN72" s="6"/>
      <c r="TYO72" s="6"/>
      <c r="TYP72" s="6"/>
      <c r="TYQ72" s="6"/>
      <c r="TYR72" s="6"/>
      <c r="TYS72" s="6"/>
      <c r="TYT72" s="6"/>
      <c r="TYU72" s="6"/>
      <c r="TYV72" s="6"/>
      <c r="TYW72" s="6"/>
      <c r="TYX72" s="6"/>
      <c r="TYY72" s="6"/>
      <c r="TYZ72" s="6"/>
      <c r="TZA72" s="6"/>
      <c r="TZB72" s="6"/>
      <c r="TZC72" s="6"/>
      <c r="TZD72" s="6"/>
      <c r="TZE72" s="6"/>
      <c r="TZF72" s="6"/>
      <c r="TZG72" s="6"/>
      <c r="TZH72" s="6"/>
      <c r="TZI72" s="6"/>
      <c r="TZJ72" s="6"/>
      <c r="TZK72" s="6"/>
      <c r="TZL72" s="6"/>
      <c r="TZM72" s="6"/>
      <c r="TZN72" s="6"/>
      <c r="TZO72" s="6"/>
      <c r="TZP72" s="6"/>
      <c r="TZQ72" s="6"/>
      <c r="TZR72" s="6"/>
      <c r="TZS72" s="6"/>
      <c r="TZT72" s="6"/>
      <c r="TZU72" s="6"/>
      <c r="TZV72" s="6"/>
      <c r="TZW72" s="6"/>
      <c r="TZX72" s="6"/>
      <c r="TZY72" s="6"/>
      <c r="TZZ72" s="6"/>
      <c r="UAA72" s="6"/>
      <c r="UAB72" s="6"/>
      <c r="UAC72" s="6"/>
      <c r="UAD72" s="6"/>
      <c r="UAE72" s="6"/>
      <c r="UAF72" s="6"/>
      <c r="UAG72" s="6"/>
      <c r="UAH72" s="6"/>
      <c r="UAI72" s="6"/>
      <c r="UAJ72" s="6"/>
      <c r="UAK72" s="6"/>
      <c r="UAL72" s="6"/>
      <c r="UAM72" s="6"/>
      <c r="UAN72" s="6"/>
      <c r="UAO72" s="6"/>
      <c r="UAP72" s="6"/>
      <c r="UAQ72" s="6"/>
      <c r="UAR72" s="6"/>
      <c r="UAS72" s="6"/>
      <c r="UAT72" s="6"/>
      <c r="UAU72" s="6"/>
      <c r="UAV72" s="6"/>
      <c r="UAW72" s="6"/>
      <c r="UAX72" s="6"/>
      <c r="UAY72" s="6"/>
      <c r="UAZ72" s="6"/>
      <c r="UBA72" s="6"/>
      <c r="UBB72" s="6"/>
      <c r="UBC72" s="6"/>
      <c r="UBD72" s="6"/>
      <c r="UBE72" s="6"/>
      <c r="UBF72" s="6"/>
      <c r="UBG72" s="6"/>
      <c r="UBH72" s="6"/>
      <c r="UBI72" s="6"/>
      <c r="UBJ72" s="6"/>
      <c r="UBK72" s="6"/>
      <c r="UBL72" s="6"/>
      <c r="UBM72" s="6"/>
      <c r="UBN72" s="6"/>
      <c r="UBO72" s="6"/>
      <c r="UBP72" s="6"/>
      <c r="UBQ72" s="6"/>
      <c r="UBR72" s="6"/>
      <c r="UBS72" s="6"/>
      <c r="UBT72" s="6"/>
      <c r="UBU72" s="6"/>
      <c r="UBV72" s="6"/>
      <c r="UBW72" s="6"/>
      <c r="UBX72" s="6"/>
      <c r="UBY72" s="6"/>
      <c r="UBZ72" s="6"/>
      <c r="UCA72" s="6"/>
      <c r="UCB72" s="6"/>
      <c r="UCC72" s="6"/>
      <c r="UCD72" s="6"/>
      <c r="UCE72" s="6"/>
      <c r="UCF72" s="6"/>
      <c r="UCG72" s="6"/>
      <c r="UCH72" s="6"/>
      <c r="UCI72" s="6"/>
      <c r="UCJ72" s="6"/>
      <c r="UCK72" s="6"/>
      <c r="UCL72" s="6"/>
      <c r="UCM72" s="6"/>
      <c r="UCN72" s="6"/>
      <c r="UCO72" s="6"/>
      <c r="UCP72" s="6"/>
      <c r="UCQ72" s="6"/>
      <c r="UCR72" s="6"/>
      <c r="UCS72" s="6"/>
      <c r="UCT72" s="6"/>
      <c r="UCU72" s="6"/>
      <c r="UCV72" s="6"/>
      <c r="UCW72" s="6"/>
      <c r="UCX72" s="6"/>
      <c r="UCY72" s="6"/>
      <c r="UCZ72" s="6"/>
      <c r="UDA72" s="6"/>
      <c r="UDB72" s="6"/>
      <c r="UDC72" s="6"/>
      <c r="UDD72" s="6"/>
      <c r="UDE72" s="6"/>
      <c r="UDF72" s="6"/>
      <c r="UDG72" s="6"/>
      <c r="UDH72" s="6"/>
      <c r="UDI72" s="6"/>
      <c r="UDJ72" s="6"/>
      <c r="UDK72" s="6"/>
      <c r="UDL72" s="6"/>
      <c r="UDM72" s="6"/>
      <c r="UDN72" s="6"/>
      <c r="UDO72" s="6"/>
      <c r="UDP72" s="6"/>
      <c r="UDQ72" s="6"/>
      <c r="UDR72" s="6"/>
      <c r="UDS72" s="6"/>
      <c r="UDT72" s="6"/>
      <c r="UDU72" s="6"/>
      <c r="UDV72" s="6"/>
      <c r="UDW72" s="6"/>
      <c r="UDX72" s="6"/>
      <c r="UDY72" s="6"/>
      <c r="UDZ72" s="6"/>
      <c r="UEA72" s="6"/>
      <c r="UEB72" s="6"/>
      <c r="UEC72" s="6"/>
      <c r="UED72" s="6"/>
      <c r="UEE72" s="6"/>
      <c r="UEF72" s="6"/>
      <c r="UEG72" s="6"/>
      <c r="UEH72" s="6"/>
      <c r="UEI72" s="6"/>
      <c r="UEJ72" s="6"/>
      <c r="UEK72" s="6"/>
      <c r="UEL72" s="6"/>
      <c r="UEM72" s="6"/>
      <c r="UEN72" s="6"/>
      <c r="UEO72" s="6"/>
      <c r="UEP72" s="6"/>
      <c r="UEQ72" s="6"/>
      <c r="UER72" s="6"/>
      <c r="UES72" s="6"/>
      <c r="UET72" s="6"/>
      <c r="UEU72" s="6"/>
      <c r="UEV72" s="6"/>
      <c r="UEW72" s="6"/>
      <c r="UEX72" s="6"/>
      <c r="UEY72" s="6"/>
      <c r="UEZ72" s="6"/>
      <c r="UFA72" s="6"/>
      <c r="UFB72" s="6"/>
      <c r="UFC72" s="6"/>
      <c r="UFD72" s="6"/>
      <c r="UFE72" s="6"/>
      <c r="UFF72" s="6"/>
      <c r="UFG72" s="6"/>
      <c r="UFH72" s="6"/>
      <c r="UFI72" s="6"/>
      <c r="UFJ72" s="6"/>
      <c r="UFK72" s="6"/>
      <c r="UFL72" s="6"/>
      <c r="UFM72" s="6"/>
      <c r="UFN72" s="6"/>
      <c r="UFO72" s="6"/>
      <c r="UFP72" s="6"/>
      <c r="UFQ72" s="6"/>
      <c r="UFR72" s="6"/>
      <c r="UFS72" s="6"/>
      <c r="UFT72" s="6"/>
      <c r="UFU72" s="6"/>
      <c r="UFV72" s="6"/>
      <c r="UFW72" s="6"/>
      <c r="UFX72" s="6"/>
      <c r="UFY72" s="6"/>
      <c r="UFZ72" s="6"/>
      <c r="UGA72" s="6"/>
      <c r="UGB72" s="6"/>
      <c r="UGC72" s="6"/>
      <c r="UGD72" s="6"/>
      <c r="UGE72" s="6"/>
      <c r="UGF72" s="6"/>
      <c r="UGG72" s="6"/>
      <c r="UGH72" s="6"/>
      <c r="UGI72" s="6"/>
      <c r="UGJ72" s="6"/>
      <c r="UGK72" s="6"/>
      <c r="UGL72" s="6"/>
      <c r="UGM72" s="6"/>
      <c r="UGN72" s="6"/>
      <c r="UGO72" s="6"/>
      <c r="UGP72" s="6"/>
      <c r="UGQ72" s="6"/>
      <c r="UGR72" s="6"/>
      <c r="UGS72" s="6"/>
      <c r="UGT72" s="6"/>
      <c r="UGU72" s="6"/>
      <c r="UGV72" s="6"/>
      <c r="UGW72" s="6"/>
      <c r="UGX72" s="6"/>
      <c r="UGY72" s="6"/>
      <c r="UGZ72" s="6"/>
      <c r="UHA72" s="6"/>
      <c r="UHB72" s="6"/>
      <c r="UHC72" s="6"/>
      <c r="UHD72" s="6"/>
      <c r="UHE72" s="6"/>
      <c r="UHF72" s="6"/>
      <c r="UHG72" s="6"/>
      <c r="UHH72" s="6"/>
      <c r="UHI72" s="6"/>
      <c r="UHJ72" s="6"/>
      <c r="UHK72" s="6"/>
      <c r="UHL72" s="6"/>
      <c r="UHM72" s="6"/>
      <c r="UHN72" s="6"/>
      <c r="UHO72" s="6"/>
      <c r="UHP72" s="6"/>
      <c r="UHQ72" s="6"/>
      <c r="UHR72" s="6"/>
      <c r="UHS72" s="6"/>
      <c r="UHT72" s="6"/>
      <c r="UHU72" s="6"/>
      <c r="UHV72" s="6"/>
      <c r="UHW72" s="6"/>
      <c r="UHX72" s="6"/>
      <c r="UHY72" s="6"/>
      <c r="UHZ72" s="6"/>
      <c r="UIA72" s="6"/>
      <c r="UIB72" s="6"/>
      <c r="UIC72" s="6"/>
      <c r="UID72" s="6"/>
      <c r="UIE72" s="6"/>
      <c r="UIF72" s="6"/>
      <c r="UIG72" s="6"/>
      <c r="UIH72" s="6"/>
      <c r="UII72" s="6"/>
      <c r="UIJ72" s="6"/>
      <c r="UIK72" s="6"/>
      <c r="UIL72" s="6"/>
      <c r="UIM72" s="6"/>
      <c r="UIN72" s="6"/>
      <c r="UIO72" s="6"/>
      <c r="UIP72" s="6"/>
      <c r="UIQ72" s="6"/>
      <c r="UIR72" s="6"/>
      <c r="UIS72" s="6"/>
      <c r="UIT72" s="6"/>
      <c r="UIU72" s="6"/>
      <c r="UIV72" s="6"/>
      <c r="UIW72" s="6"/>
      <c r="UIX72" s="6"/>
      <c r="UIY72" s="6"/>
      <c r="UIZ72" s="6"/>
      <c r="UJA72" s="6"/>
      <c r="UJB72" s="6"/>
      <c r="UJC72" s="6"/>
      <c r="UJD72" s="6"/>
      <c r="UJE72" s="6"/>
      <c r="UJF72" s="6"/>
      <c r="UJG72" s="6"/>
      <c r="UJH72" s="6"/>
      <c r="UJI72" s="6"/>
      <c r="UJJ72" s="6"/>
      <c r="UJK72" s="6"/>
      <c r="UJL72" s="6"/>
      <c r="UJM72" s="6"/>
      <c r="UJN72" s="6"/>
      <c r="UJO72" s="6"/>
      <c r="UJP72" s="6"/>
      <c r="UJQ72" s="6"/>
      <c r="UJR72" s="6"/>
      <c r="UJS72" s="6"/>
      <c r="UJT72" s="6"/>
      <c r="UJU72" s="6"/>
      <c r="UJV72" s="6"/>
      <c r="UJW72" s="6"/>
      <c r="UJX72" s="6"/>
      <c r="UJY72" s="6"/>
      <c r="UJZ72" s="6"/>
      <c r="UKA72" s="6"/>
      <c r="UKB72" s="6"/>
      <c r="UKC72" s="6"/>
      <c r="UKD72" s="6"/>
      <c r="UKE72" s="6"/>
      <c r="UKF72" s="6"/>
      <c r="UKG72" s="6"/>
      <c r="UKH72" s="6"/>
      <c r="UKI72" s="6"/>
      <c r="UKJ72" s="6"/>
      <c r="UKK72" s="6"/>
      <c r="UKL72" s="6"/>
      <c r="UKM72" s="6"/>
      <c r="UKN72" s="6"/>
      <c r="UKO72" s="6"/>
      <c r="UKP72" s="6"/>
      <c r="UKQ72" s="6"/>
      <c r="UKR72" s="6"/>
      <c r="UKS72" s="6"/>
      <c r="UKT72" s="6"/>
      <c r="UKU72" s="6"/>
      <c r="UKV72" s="6"/>
      <c r="UKW72" s="6"/>
      <c r="UKX72" s="6"/>
      <c r="UKY72" s="6"/>
      <c r="UKZ72" s="6"/>
      <c r="ULA72" s="6"/>
      <c r="ULB72" s="6"/>
      <c r="ULC72" s="6"/>
      <c r="ULD72" s="6"/>
      <c r="ULE72" s="6"/>
      <c r="ULF72" s="6"/>
      <c r="ULG72" s="6"/>
      <c r="ULH72" s="6"/>
      <c r="ULI72" s="6"/>
      <c r="ULJ72" s="6"/>
      <c r="ULK72" s="6"/>
      <c r="ULL72" s="6"/>
      <c r="ULM72" s="6"/>
      <c r="ULN72" s="6"/>
      <c r="ULO72" s="6"/>
      <c r="ULP72" s="6"/>
      <c r="ULQ72" s="6"/>
      <c r="ULR72" s="6"/>
      <c r="ULS72" s="6"/>
      <c r="ULT72" s="6"/>
      <c r="ULU72" s="6"/>
      <c r="ULV72" s="6"/>
      <c r="ULW72" s="6"/>
      <c r="ULX72" s="6"/>
      <c r="ULY72" s="6"/>
      <c r="ULZ72" s="6"/>
      <c r="UMA72" s="6"/>
      <c r="UMB72" s="6"/>
      <c r="UMC72" s="6"/>
      <c r="UMD72" s="6"/>
      <c r="UME72" s="6"/>
      <c r="UMF72" s="6"/>
      <c r="UMG72" s="6"/>
      <c r="UMH72" s="6"/>
      <c r="UMI72" s="6"/>
      <c r="UMJ72" s="6"/>
      <c r="UMK72" s="6"/>
      <c r="UML72" s="6"/>
      <c r="UMM72" s="6"/>
      <c r="UMN72" s="6"/>
      <c r="UMO72" s="6"/>
      <c r="UMP72" s="6"/>
      <c r="UMQ72" s="6"/>
      <c r="UMR72" s="6"/>
      <c r="UMS72" s="6"/>
      <c r="UMT72" s="6"/>
      <c r="UMU72" s="6"/>
      <c r="UMV72" s="6"/>
      <c r="UMW72" s="6"/>
      <c r="UMX72" s="6"/>
      <c r="UMY72" s="6"/>
      <c r="UMZ72" s="6"/>
      <c r="UNA72" s="6"/>
      <c r="UNB72" s="6"/>
      <c r="UNC72" s="6"/>
      <c r="UND72" s="6"/>
      <c r="UNE72" s="6"/>
      <c r="UNF72" s="6"/>
      <c r="UNG72" s="6"/>
      <c r="UNH72" s="6"/>
      <c r="UNI72" s="6"/>
      <c r="UNJ72" s="6"/>
      <c r="UNK72" s="6"/>
      <c r="UNL72" s="6"/>
      <c r="UNM72" s="6"/>
      <c r="UNN72" s="6"/>
      <c r="UNO72" s="6"/>
      <c r="UNP72" s="6"/>
      <c r="UNQ72" s="6"/>
      <c r="UNR72" s="6"/>
      <c r="UNS72" s="6"/>
      <c r="UNT72" s="6"/>
      <c r="UNU72" s="6"/>
      <c r="UNV72" s="6"/>
      <c r="UNW72" s="6"/>
      <c r="UNX72" s="6"/>
      <c r="UNY72" s="6"/>
      <c r="UNZ72" s="6"/>
      <c r="UOA72" s="6"/>
      <c r="UOB72" s="6"/>
      <c r="UOC72" s="6"/>
      <c r="UOD72" s="6"/>
      <c r="UOE72" s="6"/>
      <c r="UOF72" s="6"/>
      <c r="UOG72" s="6"/>
      <c r="UOH72" s="6"/>
      <c r="UOI72" s="6"/>
      <c r="UOJ72" s="6"/>
      <c r="UOK72" s="6"/>
      <c r="UOL72" s="6"/>
      <c r="UOM72" s="6"/>
      <c r="UON72" s="6"/>
      <c r="UOO72" s="6"/>
      <c r="UOP72" s="6"/>
      <c r="UOQ72" s="6"/>
      <c r="UOR72" s="6"/>
      <c r="UOS72" s="6"/>
      <c r="UOT72" s="6"/>
      <c r="UOU72" s="6"/>
      <c r="UOV72" s="6"/>
      <c r="UOW72" s="6"/>
      <c r="UOX72" s="6"/>
      <c r="UOY72" s="6"/>
      <c r="UOZ72" s="6"/>
      <c r="UPA72" s="6"/>
      <c r="UPB72" s="6"/>
      <c r="UPC72" s="6"/>
      <c r="UPD72" s="6"/>
      <c r="UPE72" s="6"/>
      <c r="UPF72" s="6"/>
      <c r="UPG72" s="6"/>
      <c r="UPH72" s="6"/>
      <c r="UPI72" s="6"/>
      <c r="UPJ72" s="6"/>
      <c r="UPK72" s="6"/>
      <c r="UPL72" s="6"/>
      <c r="UPM72" s="6"/>
      <c r="UPN72" s="6"/>
      <c r="UPO72" s="6"/>
      <c r="UPP72" s="6"/>
      <c r="UPQ72" s="6"/>
      <c r="UPR72" s="6"/>
      <c r="UPS72" s="6"/>
      <c r="UPT72" s="6"/>
      <c r="UPU72" s="6"/>
      <c r="UPV72" s="6"/>
      <c r="UPW72" s="6"/>
      <c r="UPX72" s="6"/>
      <c r="UPY72" s="6"/>
      <c r="UPZ72" s="6"/>
      <c r="UQA72" s="6"/>
      <c r="UQB72" s="6"/>
      <c r="UQC72" s="6"/>
      <c r="UQD72" s="6"/>
      <c r="UQE72" s="6"/>
      <c r="UQF72" s="6"/>
      <c r="UQG72" s="6"/>
      <c r="UQH72" s="6"/>
      <c r="UQI72" s="6"/>
      <c r="UQJ72" s="6"/>
      <c r="UQK72" s="6"/>
      <c r="UQL72" s="6"/>
      <c r="UQM72" s="6"/>
      <c r="UQN72" s="6"/>
      <c r="UQO72" s="6"/>
      <c r="UQP72" s="6"/>
      <c r="UQQ72" s="6"/>
      <c r="UQR72" s="6"/>
      <c r="UQS72" s="6"/>
      <c r="UQT72" s="6"/>
      <c r="UQU72" s="6"/>
      <c r="UQV72" s="6"/>
      <c r="UQW72" s="6"/>
      <c r="UQX72" s="6"/>
      <c r="UQY72" s="6"/>
      <c r="UQZ72" s="6"/>
      <c r="URA72" s="6"/>
      <c r="URB72" s="6"/>
      <c r="URC72" s="6"/>
      <c r="URD72" s="6"/>
      <c r="URE72" s="6"/>
      <c r="URF72" s="6"/>
      <c r="URG72" s="6"/>
      <c r="URH72" s="6"/>
      <c r="URI72" s="6"/>
      <c r="URJ72" s="6"/>
      <c r="URK72" s="6"/>
      <c r="URL72" s="6"/>
      <c r="URM72" s="6"/>
      <c r="URN72" s="6"/>
      <c r="URO72" s="6"/>
      <c r="URP72" s="6"/>
      <c r="URQ72" s="6"/>
      <c r="URR72" s="6"/>
      <c r="URS72" s="6"/>
      <c r="URT72" s="6"/>
      <c r="URU72" s="6"/>
      <c r="URV72" s="6"/>
      <c r="URW72" s="6"/>
      <c r="URX72" s="6"/>
      <c r="URY72" s="6"/>
      <c r="URZ72" s="6"/>
      <c r="USA72" s="6"/>
      <c r="USB72" s="6"/>
      <c r="USC72" s="6"/>
      <c r="USD72" s="6"/>
      <c r="USE72" s="6"/>
      <c r="USF72" s="6"/>
      <c r="USG72" s="6"/>
      <c r="USH72" s="6"/>
      <c r="USI72" s="6"/>
      <c r="USJ72" s="6"/>
      <c r="USK72" s="6"/>
      <c r="USL72" s="6"/>
      <c r="USM72" s="6"/>
      <c r="USN72" s="6"/>
      <c r="USO72" s="6"/>
      <c r="USP72" s="6"/>
      <c r="USQ72" s="6"/>
      <c r="USR72" s="6"/>
      <c r="USS72" s="6"/>
      <c r="UST72" s="6"/>
      <c r="USU72" s="6"/>
      <c r="USV72" s="6"/>
      <c r="USW72" s="6"/>
      <c r="USX72" s="6"/>
      <c r="USY72" s="6"/>
      <c r="USZ72" s="6"/>
      <c r="UTA72" s="6"/>
      <c r="UTB72" s="6"/>
      <c r="UTC72" s="6"/>
      <c r="UTD72" s="6"/>
      <c r="UTE72" s="6"/>
      <c r="UTF72" s="6"/>
      <c r="UTG72" s="6"/>
      <c r="UTH72" s="6"/>
      <c r="UTI72" s="6"/>
      <c r="UTJ72" s="6"/>
      <c r="UTK72" s="6"/>
      <c r="UTL72" s="6"/>
      <c r="UTM72" s="6"/>
      <c r="UTN72" s="6"/>
      <c r="UTO72" s="6"/>
      <c r="UTP72" s="6"/>
      <c r="UTQ72" s="6"/>
      <c r="UTR72" s="6"/>
      <c r="UTS72" s="6"/>
      <c r="UTT72" s="6"/>
      <c r="UTU72" s="6"/>
      <c r="UTV72" s="6"/>
      <c r="UTW72" s="6"/>
      <c r="UTX72" s="6"/>
      <c r="UTY72" s="6"/>
      <c r="UTZ72" s="6"/>
      <c r="UUA72" s="6"/>
      <c r="UUB72" s="6"/>
      <c r="UUC72" s="6"/>
      <c r="UUD72" s="6"/>
      <c r="UUE72" s="6"/>
      <c r="UUF72" s="6"/>
      <c r="UUG72" s="6"/>
      <c r="UUH72" s="6"/>
      <c r="UUI72" s="6"/>
      <c r="UUJ72" s="6"/>
      <c r="UUK72" s="6"/>
      <c r="UUL72" s="6"/>
      <c r="UUM72" s="6"/>
      <c r="UUN72" s="6"/>
      <c r="UUO72" s="6"/>
      <c r="UUP72" s="6"/>
      <c r="UUQ72" s="6"/>
      <c r="UUR72" s="6"/>
      <c r="UUS72" s="6"/>
      <c r="UUT72" s="6"/>
      <c r="UUU72" s="6"/>
      <c r="UUV72" s="6"/>
      <c r="UUW72" s="6"/>
      <c r="UUX72" s="6"/>
      <c r="UUY72" s="6"/>
      <c r="UUZ72" s="6"/>
      <c r="UVA72" s="6"/>
      <c r="UVB72" s="6"/>
      <c r="UVC72" s="6"/>
      <c r="UVD72" s="6"/>
      <c r="UVE72" s="6"/>
      <c r="UVF72" s="6"/>
      <c r="UVG72" s="6"/>
      <c r="UVH72" s="6"/>
      <c r="UVI72" s="6"/>
      <c r="UVJ72" s="6"/>
      <c r="UVK72" s="6"/>
      <c r="UVL72" s="6"/>
      <c r="UVM72" s="6"/>
      <c r="UVN72" s="6"/>
      <c r="UVO72" s="6"/>
      <c r="UVP72" s="6"/>
      <c r="UVQ72" s="6"/>
      <c r="UVR72" s="6"/>
      <c r="UVS72" s="6"/>
      <c r="UVT72" s="6"/>
      <c r="UVU72" s="6"/>
      <c r="UVV72" s="6"/>
      <c r="UVW72" s="6"/>
      <c r="UVX72" s="6"/>
      <c r="UVY72" s="6"/>
      <c r="UVZ72" s="6"/>
      <c r="UWA72" s="6"/>
      <c r="UWB72" s="6"/>
      <c r="UWC72" s="6"/>
      <c r="UWD72" s="6"/>
      <c r="UWE72" s="6"/>
      <c r="UWF72" s="6"/>
      <c r="UWG72" s="6"/>
      <c r="UWH72" s="6"/>
      <c r="UWI72" s="6"/>
      <c r="UWJ72" s="6"/>
      <c r="UWK72" s="6"/>
      <c r="UWL72" s="6"/>
      <c r="UWM72" s="6"/>
      <c r="UWN72" s="6"/>
      <c r="UWO72" s="6"/>
      <c r="UWP72" s="6"/>
      <c r="UWQ72" s="6"/>
      <c r="UWR72" s="6"/>
      <c r="UWS72" s="6"/>
      <c r="UWT72" s="6"/>
      <c r="UWU72" s="6"/>
      <c r="UWV72" s="6"/>
      <c r="UWW72" s="6"/>
      <c r="UWX72" s="6"/>
      <c r="UWY72" s="6"/>
      <c r="UWZ72" s="6"/>
      <c r="UXA72" s="6"/>
      <c r="UXB72" s="6"/>
      <c r="UXC72" s="6"/>
      <c r="UXD72" s="6"/>
      <c r="UXE72" s="6"/>
      <c r="UXF72" s="6"/>
      <c r="UXG72" s="6"/>
      <c r="UXH72" s="6"/>
      <c r="UXI72" s="6"/>
      <c r="UXJ72" s="6"/>
      <c r="UXK72" s="6"/>
      <c r="UXL72" s="6"/>
      <c r="UXM72" s="6"/>
      <c r="UXN72" s="6"/>
      <c r="UXO72" s="6"/>
      <c r="UXP72" s="6"/>
      <c r="UXQ72" s="6"/>
      <c r="UXR72" s="6"/>
      <c r="UXS72" s="6"/>
      <c r="UXT72" s="6"/>
      <c r="UXU72" s="6"/>
      <c r="UXV72" s="6"/>
      <c r="UXW72" s="6"/>
      <c r="UXX72" s="6"/>
      <c r="UXY72" s="6"/>
      <c r="UXZ72" s="6"/>
      <c r="UYA72" s="6"/>
      <c r="UYB72" s="6"/>
      <c r="UYC72" s="6"/>
      <c r="UYD72" s="6"/>
      <c r="UYE72" s="6"/>
      <c r="UYF72" s="6"/>
      <c r="UYG72" s="6"/>
      <c r="UYH72" s="6"/>
      <c r="UYI72" s="6"/>
      <c r="UYJ72" s="6"/>
      <c r="UYK72" s="6"/>
      <c r="UYL72" s="6"/>
      <c r="UYM72" s="6"/>
      <c r="UYN72" s="6"/>
      <c r="UYO72" s="6"/>
      <c r="UYP72" s="6"/>
      <c r="UYQ72" s="6"/>
      <c r="UYR72" s="6"/>
      <c r="UYS72" s="6"/>
      <c r="UYT72" s="6"/>
      <c r="UYU72" s="6"/>
      <c r="UYV72" s="6"/>
      <c r="UYW72" s="6"/>
      <c r="UYX72" s="6"/>
      <c r="UYY72" s="6"/>
      <c r="UYZ72" s="6"/>
      <c r="UZA72" s="6"/>
      <c r="UZB72" s="6"/>
      <c r="UZC72" s="6"/>
      <c r="UZD72" s="6"/>
      <c r="UZE72" s="6"/>
      <c r="UZF72" s="6"/>
      <c r="UZG72" s="6"/>
      <c r="UZH72" s="6"/>
      <c r="UZI72" s="6"/>
      <c r="UZJ72" s="6"/>
      <c r="UZK72" s="6"/>
      <c r="UZL72" s="6"/>
      <c r="UZM72" s="6"/>
      <c r="UZN72" s="6"/>
      <c r="UZO72" s="6"/>
      <c r="UZP72" s="6"/>
      <c r="UZQ72" s="6"/>
      <c r="UZR72" s="6"/>
      <c r="UZS72" s="6"/>
      <c r="UZT72" s="6"/>
      <c r="UZU72" s="6"/>
      <c r="UZV72" s="6"/>
      <c r="UZW72" s="6"/>
      <c r="UZX72" s="6"/>
      <c r="UZY72" s="6"/>
      <c r="UZZ72" s="6"/>
      <c r="VAA72" s="6"/>
      <c r="VAB72" s="6"/>
      <c r="VAC72" s="6"/>
      <c r="VAD72" s="6"/>
      <c r="VAE72" s="6"/>
      <c r="VAF72" s="6"/>
      <c r="VAG72" s="6"/>
      <c r="VAH72" s="6"/>
      <c r="VAI72" s="6"/>
      <c r="VAJ72" s="6"/>
      <c r="VAK72" s="6"/>
      <c r="VAL72" s="6"/>
      <c r="VAM72" s="6"/>
      <c r="VAN72" s="6"/>
      <c r="VAO72" s="6"/>
      <c r="VAP72" s="6"/>
      <c r="VAQ72" s="6"/>
      <c r="VAR72" s="6"/>
      <c r="VAS72" s="6"/>
      <c r="VAT72" s="6"/>
      <c r="VAU72" s="6"/>
      <c r="VAV72" s="6"/>
      <c r="VAW72" s="6"/>
      <c r="VAX72" s="6"/>
      <c r="VAY72" s="6"/>
      <c r="VAZ72" s="6"/>
      <c r="VBA72" s="6"/>
      <c r="VBB72" s="6"/>
      <c r="VBC72" s="6"/>
      <c r="VBD72" s="6"/>
      <c r="VBE72" s="6"/>
      <c r="VBF72" s="6"/>
      <c r="VBG72" s="6"/>
      <c r="VBH72" s="6"/>
      <c r="VBI72" s="6"/>
      <c r="VBJ72" s="6"/>
      <c r="VBK72" s="6"/>
      <c r="VBL72" s="6"/>
      <c r="VBM72" s="6"/>
      <c r="VBN72" s="6"/>
      <c r="VBO72" s="6"/>
      <c r="VBP72" s="6"/>
      <c r="VBQ72" s="6"/>
      <c r="VBR72" s="6"/>
      <c r="VBS72" s="6"/>
      <c r="VBT72" s="6"/>
      <c r="VBU72" s="6"/>
      <c r="VBV72" s="6"/>
      <c r="VBW72" s="6"/>
      <c r="VBX72" s="6"/>
      <c r="VBY72" s="6"/>
      <c r="VBZ72" s="6"/>
      <c r="VCA72" s="6"/>
      <c r="VCB72" s="6"/>
      <c r="VCC72" s="6"/>
      <c r="VCD72" s="6"/>
      <c r="VCE72" s="6"/>
      <c r="VCF72" s="6"/>
      <c r="VCG72" s="6"/>
      <c r="VCH72" s="6"/>
      <c r="VCI72" s="6"/>
      <c r="VCJ72" s="6"/>
      <c r="VCK72" s="6"/>
      <c r="VCL72" s="6"/>
      <c r="VCM72" s="6"/>
      <c r="VCN72" s="6"/>
      <c r="VCO72" s="6"/>
      <c r="VCP72" s="6"/>
      <c r="VCQ72" s="6"/>
      <c r="VCR72" s="6"/>
      <c r="VCS72" s="6"/>
      <c r="VCT72" s="6"/>
      <c r="VCU72" s="6"/>
      <c r="VCV72" s="6"/>
      <c r="VCW72" s="6"/>
      <c r="VCX72" s="6"/>
      <c r="VCY72" s="6"/>
      <c r="VCZ72" s="6"/>
      <c r="VDA72" s="6"/>
      <c r="VDB72" s="6"/>
      <c r="VDC72" s="6"/>
      <c r="VDD72" s="6"/>
      <c r="VDE72" s="6"/>
      <c r="VDF72" s="6"/>
      <c r="VDG72" s="6"/>
      <c r="VDH72" s="6"/>
      <c r="VDI72" s="6"/>
      <c r="VDJ72" s="6"/>
      <c r="VDK72" s="6"/>
      <c r="VDL72" s="6"/>
      <c r="VDM72" s="6"/>
      <c r="VDN72" s="6"/>
      <c r="VDO72" s="6"/>
      <c r="VDP72" s="6"/>
      <c r="VDQ72" s="6"/>
      <c r="VDR72" s="6"/>
      <c r="VDS72" s="6"/>
      <c r="VDT72" s="6"/>
      <c r="VDU72" s="6"/>
      <c r="VDV72" s="6"/>
      <c r="VDW72" s="6"/>
      <c r="VDX72" s="6"/>
      <c r="VDY72" s="6"/>
      <c r="VDZ72" s="6"/>
      <c r="VEA72" s="6"/>
      <c r="VEB72" s="6"/>
      <c r="VEC72" s="6"/>
      <c r="VED72" s="6"/>
      <c r="VEE72" s="6"/>
      <c r="VEF72" s="6"/>
      <c r="VEG72" s="6"/>
      <c r="VEH72" s="6"/>
      <c r="VEI72" s="6"/>
      <c r="VEJ72" s="6"/>
      <c r="VEK72" s="6"/>
      <c r="VEL72" s="6"/>
      <c r="VEM72" s="6"/>
      <c r="VEN72" s="6"/>
      <c r="VEO72" s="6"/>
      <c r="VEP72" s="6"/>
      <c r="VEQ72" s="6"/>
      <c r="VER72" s="6"/>
      <c r="VES72" s="6"/>
      <c r="VET72" s="6"/>
      <c r="VEU72" s="6"/>
      <c r="VEV72" s="6"/>
      <c r="VEW72" s="6"/>
      <c r="VEX72" s="6"/>
      <c r="VEY72" s="6"/>
      <c r="VEZ72" s="6"/>
      <c r="VFA72" s="6"/>
      <c r="VFB72" s="6"/>
      <c r="VFC72" s="6"/>
      <c r="VFD72" s="6"/>
      <c r="VFE72" s="6"/>
      <c r="VFF72" s="6"/>
      <c r="VFG72" s="6"/>
      <c r="VFH72" s="6"/>
      <c r="VFI72" s="6"/>
      <c r="VFJ72" s="6"/>
      <c r="VFK72" s="6"/>
      <c r="VFL72" s="6"/>
      <c r="VFM72" s="6"/>
      <c r="VFN72" s="6"/>
      <c r="VFO72" s="6"/>
      <c r="VFP72" s="6"/>
      <c r="VFQ72" s="6"/>
      <c r="VFR72" s="6"/>
      <c r="VFS72" s="6"/>
      <c r="VFT72" s="6"/>
      <c r="VFU72" s="6"/>
      <c r="VFV72" s="6"/>
      <c r="VFW72" s="6"/>
      <c r="VFX72" s="6"/>
      <c r="VFY72" s="6"/>
      <c r="VFZ72" s="6"/>
      <c r="VGA72" s="6"/>
      <c r="VGB72" s="6"/>
      <c r="VGC72" s="6"/>
      <c r="VGD72" s="6"/>
      <c r="VGE72" s="6"/>
      <c r="VGF72" s="6"/>
      <c r="VGG72" s="6"/>
      <c r="VGH72" s="6"/>
      <c r="VGI72" s="6"/>
      <c r="VGJ72" s="6"/>
      <c r="VGK72" s="6"/>
      <c r="VGL72" s="6"/>
      <c r="VGM72" s="6"/>
      <c r="VGN72" s="6"/>
      <c r="VGO72" s="6"/>
      <c r="VGP72" s="6"/>
      <c r="VGQ72" s="6"/>
      <c r="VGR72" s="6"/>
      <c r="VGS72" s="6"/>
      <c r="VGT72" s="6"/>
      <c r="VGU72" s="6"/>
      <c r="VGV72" s="6"/>
      <c r="VGW72" s="6"/>
      <c r="VGX72" s="6"/>
      <c r="VGY72" s="6"/>
      <c r="VGZ72" s="6"/>
      <c r="VHA72" s="6"/>
      <c r="VHB72" s="6"/>
      <c r="VHC72" s="6"/>
      <c r="VHD72" s="6"/>
      <c r="VHE72" s="6"/>
      <c r="VHF72" s="6"/>
      <c r="VHG72" s="6"/>
      <c r="VHH72" s="6"/>
      <c r="VHI72" s="6"/>
      <c r="VHJ72" s="6"/>
      <c r="VHK72" s="6"/>
      <c r="VHL72" s="6"/>
      <c r="VHM72" s="6"/>
      <c r="VHN72" s="6"/>
      <c r="VHO72" s="6"/>
      <c r="VHP72" s="6"/>
      <c r="VHQ72" s="6"/>
      <c r="VHR72" s="6"/>
      <c r="VHS72" s="6"/>
      <c r="VHT72" s="6"/>
      <c r="VHU72" s="6"/>
      <c r="VHV72" s="6"/>
      <c r="VHW72" s="6"/>
      <c r="VHX72" s="6"/>
      <c r="VHY72" s="6"/>
      <c r="VHZ72" s="6"/>
      <c r="VIA72" s="6"/>
      <c r="VIB72" s="6"/>
      <c r="VIC72" s="6"/>
      <c r="VID72" s="6"/>
      <c r="VIE72" s="6"/>
      <c r="VIF72" s="6"/>
      <c r="VIG72" s="6"/>
      <c r="VIH72" s="6"/>
      <c r="VII72" s="6"/>
      <c r="VIJ72" s="6"/>
      <c r="VIK72" s="6"/>
      <c r="VIL72" s="6"/>
      <c r="VIM72" s="6"/>
      <c r="VIN72" s="6"/>
      <c r="VIO72" s="6"/>
      <c r="VIP72" s="6"/>
      <c r="VIQ72" s="6"/>
      <c r="VIR72" s="6"/>
      <c r="VIS72" s="6"/>
      <c r="VIT72" s="6"/>
      <c r="VIU72" s="6"/>
      <c r="VIV72" s="6"/>
      <c r="VIW72" s="6"/>
      <c r="VIX72" s="6"/>
      <c r="VIY72" s="6"/>
      <c r="VIZ72" s="6"/>
      <c r="VJA72" s="6"/>
      <c r="VJB72" s="6"/>
      <c r="VJC72" s="6"/>
      <c r="VJD72" s="6"/>
      <c r="VJE72" s="6"/>
      <c r="VJF72" s="6"/>
      <c r="VJG72" s="6"/>
      <c r="VJH72" s="6"/>
      <c r="VJI72" s="6"/>
      <c r="VJJ72" s="6"/>
      <c r="VJK72" s="6"/>
      <c r="VJL72" s="6"/>
      <c r="VJM72" s="6"/>
      <c r="VJN72" s="6"/>
      <c r="VJO72" s="6"/>
      <c r="VJP72" s="6"/>
      <c r="VJQ72" s="6"/>
      <c r="VJR72" s="6"/>
      <c r="VJS72" s="6"/>
      <c r="VJT72" s="6"/>
      <c r="VJU72" s="6"/>
      <c r="VJV72" s="6"/>
      <c r="VJW72" s="6"/>
      <c r="VJX72" s="6"/>
      <c r="VJY72" s="6"/>
      <c r="VJZ72" s="6"/>
      <c r="VKA72" s="6"/>
      <c r="VKB72" s="6"/>
      <c r="VKC72" s="6"/>
      <c r="VKD72" s="6"/>
      <c r="VKE72" s="6"/>
      <c r="VKF72" s="6"/>
      <c r="VKG72" s="6"/>
      <c r="VKH72" s="6"/>
      <c r="VKI72" s="6"/>
      <c r="VKJ72" s="6"/>
      <c r="VKK72" s="6"/>
      <c r="VKL72" s="6"/>
      <c r="VKM72" s="6"/>
      <c r="VKN72" s="6"/>
      <c r="VKO72" s="6"/>
      <c r="VKP72" s="6"/>
      <c r="VKQ72" s="6"/>
      <c r="VKR72" s="6"/>
      <c r="VKS72" s="6"/>
      <c r="VKT72" s="6"/>
      <c r="VKU72" s="6"/>
      <c r="VKV72" s="6"/>
      <c r="VKW72" s="6"/>
      <c r="VKX72" s="6"/>
      <c r="VKY72" s="6"/>
      <c r="VKZ72" s="6"/>
      <c r="VLA72" s="6"/>
      <c r="VLB72" s="6"/>
      <c r="VLC72" s="6"/>
      <c r="VLD72" s="6"/>
      <c r="VLE72" s="6"/>
      <c r="VLF72" s="6"/>
      <c r="VLG72" s="6"/>
      <c r="VLH72" s="6"/>
      <c r="VLI72" s="6"/>
      <c r="VLJ72" s="6"/>
      <c r="VLK72" s="6"/>
      <c r="VLL72" s="6"/>
      <c r="VLM72" s="6"/>
      <c r="VLN72" s="6"/>
      <c r="VLO72" s="6"/>
      <c r="VLP72" s="6"/>
      <c r="VLQ72" s="6"/>
      <c r="VLR72" s="6"/>
      <c r="VLS72" s="6"/>
      <c r="VLT72" s="6"/>
      <c r="VLU72" s="6"/>
      <c r="VLV72" s="6"/>
      <c r="VLW72" s="6"/>
      <c r="VLX72" s="6"/>
      <c r="VLY72" s="6"/>
      <c r="VLZ72" s="6"/>
      <c r="VMA72" s="6"/>
      <c r="VMB72" s="6"/>
      <c r="VMC72" s="6"/>
      <c r="VMD72" s="6"/>
      <c r="VME72" s="6"/>
      <c r="VMF72" s="6"/>
      <c r="VMG72" s="6"/>
      <c r="VMH72" s="6"/>
      <c r="VMI72" s="6"/>
      <c r="VMJ72" s="6"/>
      <c r="VMK72" s="6"/>
      <c r="VML72" s="6"/>
      <c r="VMM72" s="6"/>
      <c r="VMN72" s="6"/>
      <c r="VMO72" s="6"/>
      <c r="VMP72" s="6"/>
      <c r="VMQ72" s="6"/>
      <c r="VMR72" s="6"/>
      <c r="VMS72" s="6"/>
      <c r="VMT72" s="6"/>
      <c r="VMU72" s="6"/>
      <c r="VMV72" s="6"/>
      <c r="VMW72" s="6"/>
      <c r="VMX72" s="6"/>
      <c r="VMY72" s="6"/>
      <c r="VMZ72" s="6"/>
      <c r="VNA72" s="6"/>
      <c r="VNB72" s="6"/>
      <c r="VNC72" s="6"/>
      <c r="VND72" s="6"/>
      <c r="VNE72" s="6"/>
      <c r="VNF72" s="6"/>
      <c r="VNG72" s="6"/>
      <c r="VNH72" s="6"/>
      <c r="VNI72" s="6"/>
      <c r="VNJ72" s="6"/>
      <c r="VNK72" s="6"/>
      <c r="VNL72" s="6"/>
      <c r="VNM72" s="6"/>
      <c r="VNN72" s="6"/>
      <c r="VNO72" s="6"/>
      <c r="VNP72" s="6"/>
      <c r="VNQ72" s="6"/>
      <c r="VNR72" s="6"/>
      <c r="VNS72" s="6"/>
      <c r="VNT72" s="6"/>
      <c r="VNU72" s="6"/>
      <c r="VNV72" s="6"/>
      <c r="VNW72" s="6"/>
      <c r="VNX72" s="6"/>
      <c r="VNY72" s="6"/>
      <c r="VNZ72" s="6"/>
      <c r="VOA72" s="6"/>
      <c r="VOB72" s="6"/>
      <c r="VOC72" s="6"/>
      <c r="VOD72" s="6"/>
      <c r="VOE72" s="6"/>
      <c r="VOF72" s="6"/>
      <c r="VOG72" s="6"/>
      <c r="VOH72" s="6"/>
      <c r="VOI72" s="6"/>
      <c r="VOJ72" s="6"/>
      <c r="VOK72" s="6"/>
      <c r="VOL72" s="6"/>
      <c r="VOM72" s="6"/>
      <c r="VON72" s="6"/>
      <c r="VOO72" s="6"/>
      <c r="VOP72" s="6"/>
      <c r="VOQ72" s="6"/>
      <c r="VOR72" s="6"/>
      <c r="VOS72" s="6"/>
      <c r="VOT72" s="6"/>
      <c r="VOU72" s="6"/>
      <c r="VOV72" s="6"/>
      <c r="VOW72" s="6"/>
      <c r="VOX72" s="6"/>
      <c r="VOY72" s="6"/>
      <c r="VOZ72" s="6"/>
      <c r="VPA72" s="6"/>
      <c r="VPB72" s="6"/>
      <c r="VPC72" s="6"/>
      <c r="VPD72" s="6"/>
      <c r="VPE72" s="6"/>
      <c r="VPF72" s="6"/>
      <c r="VPG72" s="6"/>
      <c r="VPH72" s="6"/>
      <c r="VPI72" s="6"/>
      <c r="VPJ72" s="6"/>
      <c r="VPK72" s="6"/>
      <c r="VPL72" s="6"/>
      <c r="VPM72" s="6"/>
      <c r="VPN72" s="6"/>
      <c r="VPO72" s="6"/>
      <c r="VPP72" s="6"/>
      <c r="VPQ72" s="6"/>
      <c r="VPR72" s="6"/>
      <c r="VPS72" s="6"/>
      <c r="VPT72" s="6"/>
      <c r="VPU72" s="6"/>
      <c r="VPV72" s="6"/>
      <c r="VPW72" s="6"/>
      <c r="VPX72" s="6"/>
      <c r="VPY72" s="6"/>
      <c r="VPZ72" s="6"/>
      <c r="VQA72" s="6"/>
      <c r="VQB72" s="6"/>
      <c r="VQC72" s="6"/>
      <c r="VQD72" s="6"/>
      <c r="VQE72" s="6"/>
      <c r="VQF72" s="6"/>
      <c r="VQG72" s="6"/>
      <c r="VQH72" s="6"/>
      <c r="VQI72" s="6"/>
      <c r="VQJ72" s="6"/>
      <c r="VQK72" s="6"/>
      <c r="VQL72" s="6"/>
      <c r="VQM72" s="6"/>
      <c r="VQN72" s="6"/>
      <c r="VQO72" s="6"/>
      <c r="VQP72" s="6"/>
      <c r="VQQ72" s="6"/>
      <c r="VQR72" s="6"/>
      <c r="VQS72" s="6"/>
      <c r="VQT72" s="6"/>
      <c r="VQU72" s="6"/>
      <c r="VQV72" s="6"/>
      <c r="VQW72" s="6"/>
      <c r="VQX72" s="6"/>
      <c r="VQY72" s="6"/>
      <c r="VQZ72" s="6"/>
      <c r="VRA72" s="6"/>
      <c r="VRB72" s="6"/>
      <c r="VRC72" s="6"/>
      <c r="VRD72" s="6"/>
      <c r="VRE72" s="6"/>
      <c r="VRF72" s="6"/>
      <c r="VRG72" s="6"/>
      <c r="VRH72" s="6"/>
      <c r="VRI72" s="6"/>
      <c r="VRJ72" s="6"/>
      <c r="VRK72" s="6"/>
      <c r="VRL72" s="6"/>
      <c r="VRM72" s="6"/>
      <c r="VRN72" s="6"/>
      <c r="VRO72" s="6"/>
      <c r="VRP72" s="6"/>
      <c r="VRQ72" s="6"/>
      <c r="VRR72" s="6"/>
      <c r="VRS72" s="6"/>
      <c r="VRT72" s="6"/>
      <c r="VRU72" s="6"/>
      <c r="VRV72" s="6"/>
      <c r="VRW72" s="6"/>
      <c r="VRX72" s="6"/>
      <c r="VRY72" s="6"/>
      <c r="VRZ72" s="6"/>
      <c r="VSA72" s="6"/>
      <c r="VSB72" s="6"/>
      <c r="VSC72" s="6"/>
      <c r="VSD72" s="6"/>
      <c r="VSE72" s="6"/>
      <c r="VSF72" s="6"/>
      <c r="VSG72" s="6"/>
      <c r="VSH72" s="6"/>
      <c r="VSI72" s="6"/>
      <c r="VSJ72" s="6"/>
      <c r="VSK72" s="6"/>
      <c r="VSL72" s="6"/>
      <c r="VSM72" s="6"/>
      <c r="VSN72" s="6"/>
      <c r="VSO72" s="6"/>
      <c r="VSP72" s="6"/>
      <c r="VSQ72" s="6"/>
      <c r="VSR72" s="6"/>
      <c r="VSS72" s="6"/>
      <c r="VST72" s="6"/>
      <c r="VSU72" s="6"/>
      <c r="VSV72" s="6"/>
      <c r="VSW72" s="6"/>
      <c r="VSX72" s="6"/>
      <c r="VSY72" s="6"/>
      <c r="VSZ72" s="6"/>
      <c r="VTA72" s="6"/>
      <c r="VTB72" s="6"/>
      <c r="VTC72" s="6"/>
      <c r="VTD72" s="6"/>
      <c r="VTE72" s="6"/>
      <c r="VTF72" s="6"/>
      <c r="VTG72" s="6"/>
      <c r="VTH72" s="6"/>
      <c r="VTI72" s="6"/>
      <c r="VTJ72" s="6"/>
      <c r="VTK72" s="6"/>
      <c r="VTL72" s="6"/>
      <c r="VTM72" s="6"/>
      <c r="VTN72" s="6"/>
      <c r="VTO72" s="6"/>
      <c r="VTP72" s="6"/>
      <c r="VTQ72" s="6"/>
      <c r="VTR72" s="6"/>
      <c r="VTS72" s="6"/>
      <c r="VTT72" s="6"/>
      <c r="VTU72" s="6"/>
      <c r="VTV72" s="6"/>
      <c r="VTW72" s="6"/>
      <c r="VTX72" s="6"/>
      <c r="VTY72" s="6"/>
      <c r="VTZ72" s="6"/>
      <c r="VUA72" s="6"/>
      <c r="VUB72" s="6"/>
      <c r="VUC72" s="6"/>
      <c r="VUD72" s="6"/>
      <c r="VUE72" s="6"/>
      <c r="VUF72" s="6"/>
      <c r="VUG72" s="6"/>
      <c r="VUH72" s="6"/>
      <c r="VUI72" s="6"/>
      <c r="VUJ72" s="6"/>
      <c r="VUK72" s="6"/>
      <c r="VUL72" s="6"/>
      <c r="VUM72" s="6"/>
      <c r="VUN72" s="6"/>
      <c r="VUO72" s="6"/>
      <c r="VUP72" s="6"/>
      <c r="VUQ72" s="6"/>
      <c r="VUR72" s="6"/>
      <c r="VUS72" s="6"/>
      <c r="VUT72" s="6"/>
      <c r="VUU72" s="6"/>
      <c r="VUV72" s="6"/>
      <c r="VUW72" s="6"/>
      <c r="VUX72" s="6"/>
      <c r="VUY72" s="6"/>
      <c r="VUZ72" s="6"/>
      <c r="VVA72" s="6"/>
      <c r="VVB72" s="6"/>
      <c r="VVC72" s="6"/>
      <c r="VVD72" s="6"/>
      <c r="VVE72" s="6"/>
      <c r="VVF72" s="6"/>
      <c r="VVG72" s="6"/>
      <c r="VVH72" s="6"/>
      <c r="VVI72" s="6"/>
      <c r="VVJ72" s="6"/>
      <c r="VVK72" s="6"/>
      <c r="VVL72" s="6"/>
      <c r="VVM72" s="6"/>
      <c r="VVN72" s="6"/>
      <c r="VVO72" s="6"/>
      <c r="VVP72" s="6"/>
      <c r="VVQ72" s="6"/>
      <c r="VVR72" s="6"/>
      <c r="VVS72" s="6"/>
      <c r="VVT72" s="6"/>
      <c r="VVU72" s="6"/>
      <c r="VVV72" s="6"/>
      <c r="VVW72" s="6"/>
      <c r="VVX72" s="6"/>
      <c r="VVY72" s="6"/>
      <c r="VVZ72" s="6"/>
      <c r="VWA72" s="6"/>
      <c r="VWB72" s="6"/>
      <c r="VWC72" s="6"/>
      <c r="VWD72" s="6"/>
      <c r="VWE72" s="6"/>
      <c r="VWF72" s="6"/>
      <c r="VWG72" s="6"/>
      <c r="VWH72" s="6"/>
      <c r="VWI72" s="6"/>
      <c r="VWJ72" s="6"/>
      <c r="VWK72" s="6"/>
      <c r="VWL72" s="6"/>
      <c r="VWM72" s="6"/>
      <c r="VWN72" s="6"/>
      <c r="VWO72" s="6"/>
      <c r="VWP72" s="6"/>
      <c r="VWQ72" s="6"/>
      <c r="VWR72" s="6"/>
      <c r="VWS72" s="6"/>
      <c r="VWT72" s="6"/>
      <c r="VWU72" s="6"/>
      <c r="VWV72" s="6"/>
      <c r="VWW72" s="6"/>
      <c r="VWX72" s="6"/>
      <c r="VWY72" s="6"/>
      <c r="VWZ72" s="6"/>
      <c r="VXA72" s="6"/>
      <c r="VXB72" s="6"/>
      <c r="VXC72" s="6"/>
      <c r="VXD72" s="6"/>
      <c r="VXE72" s="6"/>
      <c r="VXF72" s="6"/>
      <c r="VXG72" s="6"/>
      <c r="VXH72" s="6"/>
      <c r="VXI72" s="6"/>
      <c r="VXJ72" s="6"/>
      <c r="VXK72" s="6"/>
      <c r="VXL72" s="6"/>
      <c r="VXM72" s="6"/>
      <c r="VXN72" s="6"/>
      <c r="VXO72" s="6"/>
      <c r="VXP72" s="6"/>
      <c r="VXQ72" s="6"/>
      <c r="VXR72" s="6"/>
      <c r="VXS72" s="6"/>
      <c r="VXT72" s="6"/>
      <c r="VXU72" s="6"/>
      <c r="VXV72" s="6"/>
      <c r="VXW72" s="6"/>
      <c r="VXX72" s="6"/>
      <c r="VXY72" s="6"/>
      <c r="VXZ72" s="6"/>
      <c r="VYA72" s="6"/>
      <c r="VYB72" s="6"/>
      <c r="VYC72" s="6"/>
      <c r="VYD72" s="6"/>
      <c r="VYE72" s="6"/>
      <c r="VYF72" s="6"/>
      <c r="VYG72" s="6"/>
      <c r="VYH72" s="6"/>
      <c r="VYI72" s="6"/>
      <c r="VYJ72" s="6"/>
      <c r="VYK72" s="6"/>
      <c r="VYL72" s="6"/>
      <c r="VYM72" s="6"/>
      <c r="VYN72" s="6"/>
      <c r="VYO72" s="6"/>
      <c r="VYP72" s="6"/>
      <c r="VYQ72" s="6"/>
      <c r="VYR72" s="6"/>
      <c r="VYS72" s="6"/>
      <c r="VYT72" s="6"/>
      <c r="VYU72" s="6"/>
      <c r="VYV72" s="6"/>
      <c r="VYW72" s="6"/>
      <c r="VYX72" s="6"/>
      <c r="VYY72" s="6"/>
      <c r="VYZ72" s="6"/>
      <c r="VZA72" s="6"/>
      <c r="VZB72" s="6"/>
      <c r="VZC72" s="6"/>
      <c r="VZD72" s="6"/>
      <c r="VZE72" s="6"/>
      <c r="VZF72" s="6"/>
      <c r="VZG72" s="6"/>
      <c r="VZH72" s="6"/>
      <c r="VZI72" s="6"/>
      <c r="VZJ72" s="6"/>
      <c r="VZK72" s="6"/>
      <c r="VZL72" s="6"/>
      <c r="VZM72" s="6"/>
      <c r="VZN72" s="6"/>
      <c r="VZO72" s="6"/>
      <c r="VZP72" s="6"/>
      <c r="VZQ72" s="6"/>
      <c r="VZR72" s="6"/>
      <c r="VZS72" s="6"/>
      <c r="VZT72" s="6"/>
      <c r="VZU72" s="6"/>
      <c r="VZV72" s="6"/>
      <c r="VZW72" s="6"/>
      <c r="VZX72" s="6"/>
      <c r="VZY72" s="6"/>
      <c r="VZZ72" s="6"/>
      <c r="WAA72" s="6"/>
      <c r="WAB72" s="6"/>
      <c r="WAC72" s="6"/>
      <c r="WAD72" s="6"/>
      <c r="WAE72" s="6"/>
      <c r="WAF72" s="6"/>
      <c r="WAG72" s="6"/>
      <c r="WAH72" s="6"/>
      <c r="WAI72" s="6"/>
      <c r="WAJ72" s="6"/>
      <c r="WAK72" s="6"/>
      <c r="WAL72" s="6"/>
      <c r="WAM72" s="6"/>
      <c r="WAN72" s="6"/>
      <c r="WAO72" s="6"/>
      <c r="WAP72" s="6"/>
      <c r="WAQ72" s="6"/>
      <c r="WAR72" s="6"/>
      <c r="WAS72" s="6"/>
      <c r="WAT72" s="6"/>
      <c r="WAU72" s="6"/>
      <c r="WAV72" s="6"/>
      <c r="WAW72" s="6"/>
      <c r="WAX72" s="6"/>
      <c r="WAY72" s="6"/>
      <c r="WAZ72" s="6"/>
      <c r="WBA72" s="6"/>
      <c r="WBB72" s="6"/>
      <c r="WBC72" s="6"/>
      <c r="WBD72" s="6"/>
      <c r="WBE72" s="6"/>
      <c r="WBF72" s="6"/>
      <c r="WBG72" s="6"/>
      <c r="WBH72" s="6"/>
      <c r="WBI72" s="6"/>
      <c r="WBJ72" s="6"/>
      <c r="WBK72" s="6"/>
      <c r="WBL72" s="6"/>
      <c r="WBM72" s="6"/>
      <c r="WBN72" s="6"/>
      <c r="WBO72" s="6"/>
      <c r="WBP72" s="6"/>
      <c r="WBQ72" s="6"/>
      <c r="WBR72" s="6"/>
      <c r="WBS72" s="6"/>
      <c r="WBT72" s="6"/>
      <c r="WBU72" s="6"/>
      <c r="WBV72" s="6"/>
      <c r="WBW72" s="6"/>
      <c r="WBX72" s="6"/>
      <c r="WBY72" s="6"/>
      <c r="WBZ72" s="6"/>
      <c r="WCA72" s="6"/>
      <c r="WCB72" s="6"/>
      <c r="WCC72" s="6"/>
      <c r="WCD72" s="6"/>
      <c r="WCE72" s="6"/>
      <c r="WCF72" s="6"/>
      <c r="WCG72" s="6"/>
      <c r="WCH72" s="6"/>
      <c r="WCI72" s="6"/>
      <c r="WCJ72" s="6"/>
      <c r="WCK72" s="6"/>
      <c r="WCL72" s="6"/>
      <c r="WCM72" s="6"/>
      <c r="WCN72" s="6"/>
      <c r="WCO72" s="6"/>
      <c r="WCP72" s="6"/>
      <c r="WCQ72" s="6"/>
      <c r="WCR72" s="6"/>
      <c r="WCS72" s="6"/>
      <c r="WCT72" s="6"/>
      <c r="WCU72" s="6"/>
      <c r="WCV72" s="6"/>
      <c r="WCW72" s="6"/>
      <c r="WCX72" s="6"/>
      <c r="WCY72" s="6"/>
      <c r="WCZ72" s="6"/>
      <c r="WDA72" s="6"/>
      <c r="WDB72" s="6"/>
      <c r="WDC72" s="6"/>
      <c r="WDD72" s="6"/>
      <c r="WDE72" s="6"/>
      <c r="WDF72" s="6"/>
      <c r="WDG72" s="6"/>
      <c r="WDH72" s="6"/>
      <c r="WDI72" s="6"/>
      <c r="WDJ72" s="6"/>
      <c r="WDK72" s="6"/>
      <c r="WDL72" s="6"/>
      <c r="WDM72" s="6"/>
      <c r="WDN72" s="6"/>
      <c r="WDO72" s="6"/>
      <c r="WDP72" s="6"/>
      <c r="WDQ72" s="6"/>
      <c r="WDR72" s="6"/>
      <c r="WDS72" s="6"/>
      <c r="WDT72" s="6"/>
      <c r="WDU72" s="6"/>
      <c r="WDV72" s="6"/>
      <c r="WDW72" s="6"/>
      <c r="WDX72" s="6"/>
      <c r="WDY72" s="6"/>
      <c r="WDZ72" s="6"/>
      <c r="WEA72" s="6"/>
      <c r="WEB72" s="6"/>
      <c r="WEC72" s="6"/>
      <c r="WED72" s="6"/>
      <c r="WEE72" s="6"/>
      <c r="WEF72" s="6"/>
      <c r="WEG72" s="6"/>
      <c r="WEH72" s="6"/>
      <c r="WEI72" s="6"/>
      <c r="WEJ72" s="6"/>
      <c r="WEK72" s="6"/>
      <c r="WEL72" s="6"/>
      <c r="WEM72" s="6"/>
      <c r="WEN72" s="6"/>
      <c r="WEO72" s="6"/>
      <c r="WEP72" s="6"/>
      <c r="WEQ72" s="6"/>
      <c r="WER72" s="6"/>
      <c r="WES72" s="6"/>
      <c r="WET72" s="6"/>
      <c r="WEU72" s="6"/>
      <c r="WEV72" s="6"/>
      <c r="WEW72" s="6"/>
      <c r="WEX72" s="6"/>
      <c r="WEY72" s="6"/>
      <c r="WEZ72" s="6"/>
      <c r="WFA72" s="6"/>
      <c r="WFB72" s="6"/>
      <c r="WFC72" s="6"/>
      <c r="WFD72" s="6"/>
      <c r="WFE72" s="6"/>
      <c r="WFF72" s="6"/>
      <c r="WFG72" s="6"/>
      <c r="WFH72" s="6"/>
      <c r="WFI72" s="6"/>
      <c r="WFJ72" s="6"/>
      <c r="WFK72" s="6"/>
      <c r="WFL72" s="6"/>
      <c r="WFM72" s="6"/>
      <c r="WFN72" s="6"/>
      <c r="WFO72" s="6"/>
      <c r="WFP72" s="6"/>
      <c r="WFQ72" s="6"/>
      <c r="WFR72" s="6"/>
      <c r="WFS72" s="6"/>
      <c r="WFT72" s="6"/>
      <c r="WFU72" s="6"/>
      <c r="WFV72" s="6"/>
      <c r="WFW72" s="6"/>
      <c r="WFX72" s="6"/>
      <c r="WFY72" s="6"/>
      <c r="WFZ72" s="6"/>
      <c r="WGA72" s="6"/>
      <c r="WGB72" s="6"/>
      <c r="WGC72" s="6"/>
      <c r="WGD72" s="6"/>
      <c r="WGE72" s="6"/>
      <c r="WGF72" s="6"/>
      <c r="WGG72" s="6"/>
      <c r="WGH72" s="6"/>
      <c r="WGI72" s="6"/>
      <c r="WGJ72" s="6"/>
      <c r="WGK72" s="6"/>
      <c r="WGL72" s="6"/>
      <c r="WGM72" s="6"/>
      <c r="WGN72" s="6"/>
      <c r="WGO72" s="6"/>
      <c r="WGP72" s="6"/>
      <c r="WGQ72" s="6"/>
      <c r="WGR72" s="6"/>
      <c r="WGS72" s="6"/>
      <c r="WGT72" s="6"/>
      <c r="WGU72" s="6"/>
      <c r="WGV72" s="6"/>
      <c r="WGW72" s="6"/>
      <c r="WGX72" s="6"/>
      <c r="WGY72" s="6"/>
      <c r="WGZ72" s="6"/>
      <c r="WHA72" s="6"/>
      <c r="WHB72" s="6"/>
      <c r="WHC72" s="6"/>
      <c r="WHD72" s="6"/>
      <c r="WHE72" s="6"/>
      <c r="WHF72" s="6"/>
      <c r="WHG72" s="6"/>
      <c r="WHH72" s="6"/>
      <c r="WHI72" s="6"/>
      <c r="WHJ72" s="6"/>
      <c r="WHK72" s="6"/>
      <c r="WHL72" s="6"/>
      <c r="WHM72" s="6"/>
      <c r="WHN72" s="6"/>
      <c r="WHO72" s="6"/>
      <c r="WHP72" s="6"/>
      <c r="WHQ72" s="6"/>
      <c r="WHR72" s="6"/>
      <c r="WHS72" s="6"/>
      <c r="WHT72" s="6"/>
      <c r="WHU72" s="6"/>
      <c r="WHV72" s="6"/>
      <c r="WHW72" s="6"/>
      <c r="WHX72" s="6"/>
      <c r="WHY72" s="6"/>
      <c r="WHZ72" s="6"/>
      <c r="WIA72" s="6"/>
      <c r="WIB72" s="6"/>
      <c r="WIC72" s="6"/>
      <c r="WID72" s="6"/>
      <c r="WIE72" s="6"/>
      <c r="WIF72" s="6"/>
      <c r="WIG72" s="6"/>
      <c r="WIH72" s="6"/>
      <c r="WII72" s="6"/>
      <c r="WIJ72" s="6"/>
      <c r="WIK72" s="6"/>
      <c r="WIL72" s="6"/>
      <c r="WIM72" s="6"/>
      <c r="WIN72" s="6"/>
      <c r="WIO72" s="6"/>
      <c r="WIP72" s="6"/>
      <c r="WIQ72" s="6"/>
      <c r="WIR72" s="6"/>
      <c r="WIS72" s="6"/>
      <c r="WIT72" s="6"/>
      <c r="WIU72" s="6"/>
      <c r="WIV72" s="6"/>
      <c r="WIW72" s="6"/>
      <c r="WIX72" s="6"/>
      <c r="WIY72" s="6"/>
      <c r="WIZ72" s="6"/>
      <c r="WJA72" s="6"/>
      <c r="WJB72" s="6"/>
      <c r="WJC72" s="6"/>
      <c r="WJD72" s="6"/>
      <c r="WJE72" s="6"/>
      <c r="WJF72" s="6"/>
      <c r="WJG72" s="6"/>
      <c r="WJH72" s="6"/>
      <c r="WJI72" s="6"/>
      <c r="WJJ72" s="6"/>
      <c r="WJK72" s="6"/>
      <c r="WJL72" s="6"/>
      <c r="WJM72" s="6"/>
      <c r="WJN72" s="6"/>
      <c r="WJO72" s="6"/>
      <c r="WJP72" s="6"/>
      <c r="WJQ72" s="6"/>
      <c r="WJR72" s="6"/>
      <c r="WJS72" s="6"/>
      <c r="WJT72" s="6"/>
      <c r="WJU72" s="6"/>
      <c r="WJV72" s="6"/>
      <c r="WJW72" s="6"/>
      <c r="WJX72" s="6"/>
      <c r="WJY72" s="6"/>
      <c r="WJZ72" s="6"/>
      <c r="WKA72" s="6"/>
      <c r="WKB72" s="6"/>
      <c r="WKC72" s="6"/>
      <c r="WKD72" s="6"/>
      <c r="WKE72" s="6"/>
      <c r="WKF72" s="6"/>
      <c r="WKG72" s="6"/>
      <c r="WKH72" s="6"/>
      <c r="WKI72" s="6"/>
      <c r="WKJ72" s="6"/>
      <c r="WKK72" s="6"/>
      <c r="WKL72" s="6"/>
      <c r="WKM72" s="6"/>
      <c r="WKN72" s="6"/>
      <c r="WKO72" s="6"/>
      <c r="WKP72" s="6"/>
      <c r="WKQ72" s="6"/>
      <c r="WKR72" s="6"/>
      <c r="WKS72" s="6"/>
      <c r="WKT72" s="6"/>
      <c r="WKU72" s="6"/>
      <c r="WKV72" s="6"/>
      <c r="WKW72" s="6"/>
      <c r="WKX72" s="6"/>
      <c r="WKY72" s="6"/>
      <c r="WKZ72" s="6"/>
      <c r="WLA72" s="6"/>
      <c r="WLB72" s="6"/>
      <c r="WLC72" s="6"/>
      <c r="WLD72" s="6"/>
      <c r="WLE72" s="6"/>
      <c r="WLF72" s="6"/>
      <c r="WLG72" s="6"/>
      <c r="WLH72" s="6"/>
      <c r="WLI72" s="6"/>
      <c r="WLJ72" s="6"/>
      <c r="WLK72" s="6"/>
      <c r="WLL72" s="6"/>
      <c r="WLM72" s="6"/>
      <c r="WLN72" s="6"/>
      <c r="WLO72" s="6"/>
      <c r="WLP72" s="6"/>
      <c r="WLQ72" s="6"/>
      <c r="WLR72" s="6"/>
      <c r="WLS72" s="6"/>
      <c r="WLT72" s="6"/>
      <c r="WLU72" s="6"/>
      <c r="WLV72" s="6"/>
      <c r="WLW72" s="6"/>
      <c r="WLX72" s="6"/>
      <c r="WLY72" s="6"/>
      <c r="WLZ72" s="6"/>
      <c r="WMA72" s="6"/>
      <c r="WMB72" s="6"/>
      <c r="WMC72" s="6"/>
      <c r="WMD72" s="6"/>
      <c r="WME72" s="6"/>
      <c r="WMF72" s="6"/>
      <c r="WMG72" s="6"/>
      <c r="WMH72" s="6"/>
      <c r="WMI72" s="6"/>
      <c r="WMJ72" s="6"/>
      <c r="WMK72" s="6"/>
      <c r="WML72" s="6"/>
      <c r="WMM72" s="6"/>
      <c r="WMN72" s="6"/>
      <c r="WMO72" s="6"/>
      <c r="WMP72" s="6"/>
      <c r="WMQ72" s="6"/>
      <c r="WMR72" s="6"/>
      <c r="WMS72" s="6"/>
      <c r="WMT72" s="6"/>
      <c r="WMU72" s="6"/>
      <c r="WMV72" s="6"/>
      <c r="WMW72" s="6"/>
      <c r="WMX72" s="6"/>
      <c r="WMY72" s="6"/>
      <c r="WMZ72" s="6"/>
      <c r="WNA72" s="6"/>
      <c r="WNB72" s="6"/>
      <c r="WNC72" s="6"/>
      <c r="WND72" s="6"/>
      <c r="WNE72" s="6"/>
      <c r="WNF72" s="6"/>
      <c r="WNG72" s="6"/>
      <c r="WNH72" s="6"/>
      <c r="WNI72" s="6"/>
      <c r="WNJ72" s="6"/>
      <c r="WNK72" s="6"/>
      <c r="WNL72" s="6"/>
      <c r="WNM72" s="6"/>
      <c r="WNN72" s="6"/>
      <c r="WNO72" s="6"/>
      <c r="WNP72" s="6"/>
      <c r="WNQ72" s="6"/>
      <c r="WNR72" s="6"/>
      <c r="WNS72" s="6"/>
      <c r="WNT72" s="6"/>
      <c r="WNU72" s="6"/>
      <c r="WNV72" s="6"/>
      <c r="WNW72" s="6"/>
      <c r="WNX72" s="6"/>
      <c r="WNY72" s="6"/>
      <c r="WNZ72" s="6"/>
      <c r="WOA72" s="6"/>
      <c r="WOB72" s="6"/>
      <c r="WOC72" s="6"/>
      <c r="WOD72" s="6"/>
      <c r="WOE72" s="6"/>
      <c r="WOF72" s="6"/>
      <c r="WOG72" s="6"/>
      <c r="WOH72" s="6"/>
      <c r="WOI72" s="6"/>
      <c r="WOJ72" s="6"/>
      <c r="WOK72" s="6"/>
      <c r="WOL72" s="6"/>
      <c r="WOM72" s="6"/>
      <c r="WON72" s="6"/>
      <c r="WOO72" s="6"/>
      <c r="WOP72" s="6"/>
      <c r="WOQ72" s="6"/>
      <c r="WOR72" s="6"/>
      <c r="WOS72" s="6"/>
      <c r="WOT72" s="6"/>
      <c r="WOU72" s="6"/>
      <c r="WOV72" s="6"/>
      <c r="WOW72" s="6"/>
      <c r="WOX72" s="6"/>
      <c r="WOY72" s="6"/>
      <c r="WOZ72" s="6"/>
      <c r="WPA72" s="6"/>
      <c r="WPB72" s="6"/>
      <c r="WPC72" s="6"/>
      <c r="WPD72" s="6"/>
      <c r="WPE72" s="6"/>
      <c r="WPF72" s="6"/>
      <c r="WPG72" s="6"/>
      <c r="WPH72" s="6"/>
      <c r="WPI72" s="6"/>
      <c r="WPJ72" s="6"/>
      <c r="WPK72" s="6"/>
      <c r="WPL72" s="6"/>
      <c r="WPM72" s="6"/>
      <c r="WPN72" s="6"/>
      <c r="WPO72" s="6"/>
      <c r="WPP72" s="6"/>
      <c r="WPQ72" s="6"/>
      <c r="WPR72" s="6"/>
      <c r="WPS72" s="6"/>
      <c r="WPT72" s="6"/>
      <c r="WPU72" s="6"/>
      <c r="WPV72" s="6"/>
      <c r="WPW72" s="6"/>
      <c r="WPX72" s="6"/>
      <c r="WPY72" s="6"/>
      <c r="WPZ72" s="6"/>
      <c r="WQA72" s="6"/>
      <c r="WQB72" s="6"/>
      <c r="WQC72" s="6"/>
      <c r="WQD72" s="6"/>
      <c r="WQE72" s="6"/>
      <c r="WQF72" s="6"/>
      <c r="WQG72" s="6"/>
      <c r="WQH72" s="6"/>
      <c r="WQI72" s="6"/>
      <c r="WQJ72" s="6"/>
      <c r="WQK72" s="6"/>
      <c r="WQL72" s="6"/>
      <c r="WQM72" s="6"/>
      <c r="WQN72" s="6"/>
      <c r="WQO72" s="6"/>
      <c r="WQP72" s="6"/>
      <c r="WQQ72" s="6"/>
      <c r="WQR72" s="6"/>
      <c r="WQS72" s="6"/>
      <c r="WQT72" s="6"/>
      <c r="WQU72" s="6"/>
      <c r="WQV72" s="6"/>
      <c r="WQW72" s="6"/>
      <c r="WQX72" s="6"/>
      <c r="WQY72" s="6"/>
      <c r="WQZ72" s="6"/>
      <c r="WRA72" s="6"/>
      <c r="WRB72" s="6"/>
      <c r="WRC72" s="6"/>
      <c r="WRD72" s="6"/>
      <c r="WRE72" s="6"/>
      <c r="WRF72" s="6"/>
      <c r="WRG72" s="6"/>
      <c r="WRH72" s="6"/>
      <c r="WRI72" s="6"/>
      <c r="WRJ72" s="6"/>
      <c r="WRK72" s="6"/>
      <c r="WRL72" s="6"/>
      <c r="WRM72" s="6"/>
      <c r="WRN72" s="6"/>
      <c r="WRO72" s="6"/>
      <c r="WRP72" s="6"/>
      <c r="WRQ72" s="6"/>
      <c r="WRR72" s="6"/>
      <c r="WRS72" s="6"/>
      <c r="WRT72" s="6"/>
      <c r="WRU72" s="6"/>
      <c r="WRV72" s="6"/>
      <c r="WRW72" s="6"/>
      <c r="WRX72" s="6"/>
      <c r="WRY72" s="6"/>
      <c r="WRZ72" s="6"/>
      <c r="WSA72" s="6"/>
      <c r="WSB72" s="6"/>
      <c r="WSC72" s="6"/>
      <c r="WSD72" s="6"/>
      <c r="WSE72" s="6"/>
      <c r="WSF72" s="6"/>
      <c r="WSG72" s="6"/>
      <c r="WSH72" s="6"/>
      <c r="WSI72" s="6"/>
      <c r="WSJ72" s="6"/>
      <c r="WSK72" s="6"/>
      <c r="WSL72" s="6"/>
      <c r="WSM72" s="6"/>
      <c r="WSN72" s="6"/>
      <c r="WSO72" s="6"/>
      <c r="WSP72" s="6"/>
      <c r="WSQ72" s="6"/>
      <c r="WSR72" s="6"/>
      <c r="WSS72" s="6"/>
      <c r="WST72" s="6"/>
      <c r="WSU72" s="6"/>
      <c r="WSV72" s="6"/>
      <c r="WSW72" s="6"/>
      <c r="WSX72" s="6"/>
      <c r="WSY72" s="6"/>
      <c r="WSZ72" s="6"/>
      <c r="WTA72" s="6"/>
      <c r="WTB72" s="6"/>
      <c r="WTC72" s="6"/>
      <c r="WTD72" s="6"/>
      <c r="WTE72" s="6"/>
      <c r="WTF72" s="6"/>
      <c r="WTG72" s="6"/>
      <c r="WTH72" s="6"/>
      <c r="WTI72" s="6"/>
      <c r="WTJ72" s="6"/>
      <c r="WTK72" s="6"/>
      <c r="WTL72" s="6"/>
      <c r="WTM72" s="6"/>
      <c r="WTN72" s="6"/>
      <c r="WTO72" s="6"/>
      <c r="WTP72" s="6"/>
      <c r="WTQ72" s="6"/>
      <c r="WTR72" s="6"/>
      <c r="WTS72" s="6"/>
      <c r="WTT72" s="6"/>
      <c r="WTU72" s="6"/>
      <c r="WTV72" s="6"/>
      <c r="WTW72" s="6"/>
      <c r="WTX72" s="6"/>
      <c r="WTY72" s="6"/>
      <c r="WTZ72" s="6"/>
      <c r="WUA72" s="6"/>
      <c r="WUB72" s="6"/>
      <c r="WUC72" s="6"/>
      <c r="WUD72" s="6"/>
      <c r="WUE72" s="6"/>
      <c r="WUF72" s="6"/>
      <c r="WUG72" s="6"/>
      <c r="WUH72" s="6"/>
      <c r="WUI72" s="6"/>
      <c r="WUJ72" s="6"/>
      <c r="WUK72" s="6"/>
      <c r="WUL72" s="6"/>
      <c r="WUM72" s="6"/>
      <c r="WUN72" s="6"/>
      <c r="WUO72" s="6"/>
      <c r="WUP72" s="6"/>
      <c r="WUQ72" s="6"/>
      <c r="WUR72" s="6"/>
      <c r="WUS72" s="6"/>
      <c r="WUT72" s="6"/>
      <c r="WUU72" s="6"/>
      <c r="WUV72" s="6"/>
      <c r="WUW72" s="6"/>
      <c r="WUX72" s="6"/>
      <c r="WUY72" s="6"/>
      <c r="WUZ72" s="6"/>
      <c r="WVA72" s="6"/>
      <c r="WVB72" s="6"/>
      <c r="WVC72" s="6"/>
      <c r="WVD72" s="6"/>
      <c r="WVE72" s="6"/>
      <c r="WVF72" s="6"/>
      <c r="WVG72" s="6"/>
      <c r="WVH72" s="6"/>
      <c r="WVI72" s="6"/>
      <c r="WVJ72" s="6"/>
      <c r="WVK72" s="6"/>
      <c r="WVL72" s="6"/>
      <c r="WVM72" s="6"/>
      <c r="WVN72" s="6"/>
      <c r="WVO72" s="6"/>
      <c r="WVP72" s="6"/>
      <c r="WVQ72" s="6"/>
      <c r="WVR72" s="6"/>
      <c r="WVS72" s="6"/>
      <c r="WVT72" s="6"/>
      <c r="WVU72" s="6"/>
      <c r="WVV72" s="6"/>
      <c r="WVW72" s="6"/>
      <c r="WVX72" s="6"/>
      <c r="WVY72" s="6"/>
      <c r="WVZ72" s="6"/>
      <c r="WWA72" s="6"/>
      <c r="WWB72" s="6"/>
      <c r="WWC72" s="6"/>
      <c r="WWD72" s="6"/>
      <c r="WWE72" s="6"/>
      <c r="WWF72" s="6"/>
      <c r="WWG72" s="6"/>
      <c r="WWH72" s="6"/>
      <c r="WWI72" s="6"/>
      <c r="WWJ72" s="6"/>
      <c r="WWK72" s="6"/>
      <c r="WWL72" s="6"/>
      <c r="WWM72" s="6"/>
      <c r="WWN72" s="6"/>
      <c r="WWO72" s="6"/>
      <c r="WWP72" s="6"/>
      <c r="WWQ72" s="6"/>
      <c r="WWR72" s="6"/>
      <c r="WWS72" s="6"/>
      <c r="WWT72" s="6"/>
      <c r="WWU72" s="6"/>
      <c r="WWV72" s="6"/>
      <c r="WWW72" s="6"/>
      <c r="WWX72" s="6"/>
      <c r="WWY72" s="6"/>
      <c r="WWZ72" s="6"/>
      <c r="WXA72" s="6"/>
      <c r="WXB72" s="6"/>
      <c r="WXC72" s="6"/>
      <c r="WXD72" s="6"/>
      <c r="WXE72" s="6"/>
      <c r="WXF72" s="6"/>
      <c r="WXG72" s="6"/>
      <c r="WXH72" s="6"/>
      <c r="WXI72" s="6"/>
      <c r="WXJ72" s="6"/>
      <c r="WXK72" s="6"/>
      <c r="WXL72" s="6"/>
      <c r="WXM72" s="6"/>
      <c r="WXN72" s="6"/>
      <c r="WXO72" s="6"/>
      <c r="WXP72" s="6"/>
      <c r="WXQ72" s="6"/>
      <c r="WXR72" s="6"/>
      <c r="WXS72" s="6"/>
      <c r="WXT72" s="6"/>
      <c r="WXU72" s="6"/>
      <c r="WXV72" s="6"/>
      <c r="WXW72" s="6"/>
      <c r="WXX72" s="6"/>
      <c r="WXY72" s="6"/>
      <c r="WXZ72" s="6"/>
      <c r="WYA72" s="6"/>
      <c r="WYB72" s="6"/>
      <c r="WYC72" s="6"/>
      <c r="WYD72" s="6"/>
      <c r="WYE72" s="6"/>
      <c r="WYF72" s="6"/>
      <c r="WYG72" s="6"/>
      <c r="WYH72" s="6"/>
      <c r="WYI72" s="6"/>
      <c r="WYJ72" s="6"/>
      <c r="WYK72" s="6"/>
      <c r="WYL72" s="6"/>
      <c r="WYM72" s="6"/>
      <c r="WYN72" s="6"/>
      <c r="WYO72" s="6"/>
      <c r="WYP72" s="6"/>
      <c r="WYQ72" s="6"/>
      <c r="WYR72" s="6"/>
      <c r="WYS72" s="6"/>
      <c r="WYT72" s="6"/>
      <c r="WYU72" s="6"/>
      <c r="WYV72" s="6"/>
      <c r="WYW72" s="6"/>
      <c r="WYX72" s="6"/>
      <c r="WYY72" s="6"/>
      <c r="WYZ72" s="6"/>
      <c r="WZA72" s="6"/>
      <c r="WZB72" s="6"/>
      <c r="WZC72" s="6"/>
      <c r="WZD72" s="6"/>
      <c r="WZE72" s="6"/>
      <c r="WZF72" s="6"/>
      <c r="WZG72" s="6"/>
      <c r="WZH72" s="6"/>
      <c r="WZI72" s="6"/>
      <c r="WZJ72" s="6"/>
      <c r="WZK72" s="6"/>
      <c r="WZL72" s="6"/>
      <c r="WZM72" s="6"/>
      <c r="WZN72" s="6"/>
      <c r="WZO72" s="6"/>
      <c r="WZP72" s="6"/>
      <c r="WZQ72" s="6"/>
      <c r="WZR72" s="6"/>
      <c r="WZS72" s="6"/>
      <c r="WZT72" s="6"/>
      <c r="WZU72" s="6"/>
      <c r="WZV72" s="6"/>
      <c r="WZW72" s="6"/>
      <c r="WZX72" s="6"/>
      <c r="WZY72" s="6"/>
      <c r="WZZ72" s="6"/>
      <c r="XAA72" s="6"/>
      <c r="XAB72" s="6"/>
      <c r="XAC72" s="6"/>
      <c r="XAD72" s="6"/>
      <c r="XAE72" s="6"/>
      <c r="XAF72" s="6"/>
      <c r="XAG72" s="6"/>
      <c r="XAH72" s="6"/>
      <c r="XAI72" s="6"/>
      <c r="XAJ72" s="6"/>
      <c r="XAK72" s="6"/>
      <c r="XAL72" s="6"/>
      <c r="XAM72" s="6"/>
      <c r="XAN72" s="6"/>
      <c r="XAO72" s="6"/>
      <c r="XAP72" s="6"/>
      <c r="XAQ72" s="6"/>
      <c r="XAR72" s="6"/>
      <c r="XAS72" s="6"/>
      <c r="XAT72" s="6"/>
      <c r="XAU72" s="6"/>
      <c r="XAV72" s="6"/>
      <c r="XAW72" s="6"/>
      <c r="XAX72" s="6"/>
      <c r="XAY72" s="6"/>
      <c r="XAZ72" s="6"/>
      <c r="XBA72" s="6"/>
      <c r="XBB72" s="6"/>
      <c r="XBC72" s="6"/>
      <c r="XBD72" s="6"/>
      <c r="XBE72" s="6"/>
      <c r="XBF72" s="6"/>
      <c r="XBG72" s="6"/>
      <c r="XBH72" s="6"/>
      <c r="XBI72" s="6"/>
      <c r="XBJ72" s="6"/>
      <c r="XBK72" s="6"/>
      <c r="XBL72" s="6"/>
      <c r="XBM72" s="6"/>
      <c r="XBN72" s="6"/>
      <c r="XBO72" s="6"/>
      <c r="XBP72" s="6"/>
      <c r="XBQ72" s="6"/>
      <c r="XBR72" s="6"/>
      <c r="XBS72" s="6"/>
      <c r="XBT72" s="6"/>
      <c r="XBU72" s="6"/>
      <c r="XBV72" s="6"/>
      <c r="XBW72" s="6"/>
      <c r="XBX72" s="6"/>
      <c r="XBY72" s="6"/>
      <c r="XBZ72" s="6"/>
      <c r="XCA72" s="6"/>
      <c r="XCB72" s="6"/>
      <c r="XCC72" s="6"/>
      <c r="XCD72" s="6"/>
      <c r="XCE72" s="6"/>
      <c r="XCF72" s="6"/>
      <c r="XCG72" s="6"/>
      <c r="XCH72" s="6"/>
      <c r="XCI72" s="6"/>
      <c r="XCJ72" s="6"/>
      <c r="XCK72" s="6"/>
      <c r="XCL72" s="6"/>
      <c r="XCM72" s="6"/>
      <c r="XCN72" s="6"/>
      <c r="XCO72" s="6"/>
      <c r="XCP72" s="6"/>
      <c r="XCQ72" s="6"/>
      <c r="XCR72" s="6"/>
      <c r="XCS72" s="6"/>
      <c r="XCT72" s="6"/>
      <c r="XCU72" s="6"/>
      <c r="XCV72" s="6"/>
      <c r="XCW72" s="6"/>
      <c r="XCX72" s="6"/>
      <c r="XCY72" s="6"/>
      <c r="XCZ72" s="6"/>
      <c r="XDA72" s="6"/>
      <c r="XDB72" s="6"/>
      <c r="XDC72" s="6"/>
      <c r="XDD72" s="6"/>
      <c r="XDE72" s="6"/>
      <c r="XDF72" s="6"/>
      <c r="XDG72" s="6"/>
      <c r="XDH72" s="6"/>
      <c r="XDI72" s="6"/>
      <c r="XDJ72" s="6"/>
      <c r="XDK72" s="6"/>
      <c r="XDL72" s="6"/>
      <c r="XDM72" s="6"/>
      <c r="XDN72" s="6"/>
      <c r="XDO72" s="6"/>
      <c r="XDP72" s="6"/>
      <c r="XDQ72" s="6"/>
      <c r="XDR72" s="6"/>
      <c r="XDS72" s="6"/>
      <c r="XDT72" s="6"/>
      <c r="XDU72" s="6"/>
      <c r="XDV72" s="6"/>
      <c r="XDW72" s="6"/>
      <c r="XDX72" s="6"/>
      <c r="XDY72" s="6"/>
      <c r="XDZ72" s="6"/>
      <c r="XEA72" s="6"/>
      <c r="XEB72" s="6"/>
      <c r="XEC72" s="6"/>
      <c r="XED72" s="6"/>
      <c r="XEE72" s="6"/>
      <c r="XEF72" s="6"/>
      <c r="XEG72" s="6"/>
      <c r="XEH72" s="6"/>
      <c r="XEI72" s="6"/>
      <c r="XEJ72" s="6"/>
      <c r="XEK72" s="6"/>
      <c r="XEL72" s="6"/>
      <c r="XEM72" s="6"/>
      <c r="XEN72" s="6"/>
      <c r="XEO72" s="6"/>
      <c r="XEP72" s="6"/>
      <c r="XEQ72" s="6"/>
      <c r="XER72" s="6"/>
      <c r="XES72" s="6"/>
      <c r="XET72" s="6"/>
      <c r="XEU72" s="6"/>
      <c r="XEV72" s="6"/>
      <c r="XEW72" s="6"/>
      <c r="XEX72" s="6"/>
      <c r="XEY72" s="6"/>
      <c r="XEZ72" s="6"/>
      <c r="XFA72" s="6"/>
      <c r="XFB72" s="6"/>
      <c r="XFC72" s="6"/>
      <c r="XFD72" s="6"/>
    </row>
    <row r="73" spans="1:16384" s="2" customForma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row>
    <row r="74" spans="1:16384" s="2" customFormat="1" ht="22.5" customHeight="1">
      <c r="A74" s="1"/>
      <c r="B74" s="3"/>
      <c r="C74" s="172" t="s">
        <v>224</v>
      </c>
      <c r="D74" s="115"/>
      <c r="E74" s="115"/>
      <c r="F74" s="115"/>
      <c r="G74" s="115"/>
      <c r="H74" s="115"/>
      <c r="I74" s="115"/>
      <c r="J74" s="115"/>
      <c r="K74" s="115"/>
      <c r="L74" s="115"/>
      <c r="M74" s="115"/>
      <c r="N74" s="115"/>
      <c r="W74" s="1"/>
      <c r="X74" s="1"/>
      <c r="Y74" s="1"/>
      <c r="Z74" s="11"/>
      <c r="AA74" s="11"/>
      <c r="AB74" s="11"/>
      <c r="AC74" s="11"/>
      <c r="AD74" s="11"/>
      <c r="AE74" s="11"/>
      <c r="AF74" s="11"/>
      <c r="AG74" s="11"/>
      <c r="AH74" s="1"/>
      <c r="AI74" s="1"/>
      <c r="AJ74" s="1"/>
      <c r="AK74" s="1"/>
      <c r="AL74" s="1"/>
      <c r="AM74" s="1"/>
      <c r="AN74" s="1"/>
      <c r="AO74" s="1"/>
      <c r="AP74" s="1"/>
      <c r="AQ74" s="1"/>
      <c r="AR74" s="1"/>
      <c r="AS74" s="1"/>
      <c r="AT74" s="1"/>
      <c r="AU74" s="1"/>
      <c r="AV74" s="1"/>
      <c r="AW74" s="1"/>
      <c r="AX74" s="1"/>
      <c r="AY74" s="1"/>
      <c r="AZ74" s="1"/>
      <c r="BA74" s="1"/>
      <c r="BB74" s="1"/>
      <c r="BC74" s="1"/>
      <c r="BD74" s="1"/>
      <c r="BE74" s="1"/>
      <c r="BF74" s="1"/>
    </row>
    <row r="75" spans="1:16384" s="2" customFormat="1" ht="115.95" customHeight="1">
      <c r="A75" s="1"/>
      <c r="B75" s="3"/>
      <c r="C75" s="205" t="s">
        <v>295</v>
      </c>
      <c r="D75" s="205"/>
      <c r="E75" s="205"/>
      <c r="F75" s="205"/>
      <c r="G75" s="205"/>
      <c r="H75" s="205"/>
      <c r="I75" s="205"/>
      <c r="J75" s="205"/>
      <c r="K75" s="205"/>
      <c r="L75" s="205"/>
      <c r="M75" s="205"/>
      <c r="N75" s="205"/>
      <c r="O75" s="205"/>
      <c r="P75" s="205"/>
      <c r="Q75" s="205"/>
      <c r="R75" s="205"/>
      <c r="S75" s="205"/>
      <c r="T75" s="205"/>
      <c r="U75" s="205"/>
      <c r="V75" s="205"/>
      <c r="W75" s="118"/>
      <c r="X75" s="118"/>
      <c r="Y75" s="118"/>
      <c r="Z75" s="11"/>
      <c r="AA75" s="11"/>
      <c r="AB75" s="11"/>
      <c r="AC75" s="11"/>
      <c r="AD75" s="11"/>
      <c r="AE75" s="11"/>
      <c r="AF75" s="11"/>
      <c r="AG75" s="11"/>
      <c r="AH75" s="1"/>
      <c r="AI75" s="1"/>
      <c r="AJ75" s="1"/>
      <c r="AK75" s="1"/>
      <c r="AL75" s="1"/>
      <c r="AM75" s="1"/>
      <c r="AN75" s="1"/>
      <c r="AO75" s="1"/>
      <c r="AP75" s="1"/>
      <c r="AQ75" s="1"/>
      <c r="AR75" s="1"/>
      <c r="AS75" s="1"/>
      <c r="AT75" s="1"/>
      <c r="AU75" s="1"/>
      <c r="AV75" s="1"/>
      <c r="AW75" s="1"/>
      <c r="AX75" s="1"/>
      <c r="AY75" s="1"/>
      <c r="AZ75" s="1"/>
      <c r="BA75" s="1"/>
      <c r="BB75" s="1"/>
      <c r="BC75" s="1"/>
      <c r="BD75" s="1"/>
      <c r="BE75" s="1"/>
      <c r="BF75" s="1"/>
    </row>
    <row r="76" spans="1:16384" s="2" customFormat="1">
      <c r="A76" s="1"/>
      <c r="B76" s="3"/>
      <c r="D76" s="88" t="s">
        <v>294</v>
      </c>
      <c r="W76" s="118"/>
      <c r="X76" s="118"/>
      <c r="Y76" s="1"/>
      <c r="Z76" s="1"/>
      <c r="AA76" s="1"/>
      <c r="AB76" s="1"/>
      <c r="AC76" s="1"/>
      <c r="AD76" s="1"/>
      <c r="AE76" s="1"/>
      <c r="AF76" s="1"/>
      <c r="AG76" s="1"/>
      <c r="AH76" s="1"/>
      <c r="AI76" s="1"/>
      <c r="AJ76" s="1"/>
    </row>
    <row r="77" spans="1:16384" s="2" customFormat="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row>
    <row r="78" spans="1:16384" s="1" customFormat="1">
      <c r="B78" s="3"/>
      <c r="C78" s="2" t="s">
        <v>304</v>
      </c>
      <c r="D78" s="88"/>
      <c r="E78" s="2"/>
      <c r="F78" s="2"/>
      <c r="G78" s="2"/>
      <c r="H78" s="2"/>
      <c r="I78" s="2"/>
      <c r="J78" s="2"/>
      <c r="K78" s="2"/>
      <c r="L78" s="2"/>
      <c r="M78" s="2"/>
      <c r="N78" s="2"/>
      <c r="O78" s="2"/>
      <c r="P78" s="2"/>
      <c r="Q78" s="2"/>
      <c r="R78" s="2"/>
      <c r="S78" s="2"/>
      <c r="T78" s="2"/>
      <c r="U78" s="2"/>
      <c r="V78" s="2"/>
    </row>
    <row r="79" spans="1:16384" s="1" customFormat="1"/>
    <row r="80" spans="1:16384" s="1" customFormat="1"/>
    <row r="81" spans="1:46" s="1" customFormat="1">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row>
    <row r="82" spans="1:46" s="1" customFormat="1"/>
    <row r="83" spans="1:46" s="1" customFormat="1"/>
    <row r="84" spans="1:46" s="1" customFormat="1"/>
    <row r="85" spans="1:46" s="1" customFormat="1"/>
    <row r="86" spans="1:46" s="1" customFormat="1"/>
    <row r="87" spans="1:46" s="1" customFormat="1"/>
    <row r="88" spans="1:46" s="1" customFormat="1"/>
    <row r="89" spans="1:46" s="1" customFormat="1"/>
    <row r="90" spans="1:46" s="1" customFormat="1"/>
    <row r="91" spans="1:46" s="1" customFormat="1"/>
    <row r="92" spans="1:46" s="1" customFormat="1"/>
    <row r="93" spans="1:46" s="1" customFormat="1"/>
    <row r="94" spans="1:46" s="1" customFormat="1"/>
    <row r="95" spans="1:46" s="1" customFormat="1"/>
    <row r="96" spans="1:4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pans="26:58" s="1" customFormat="1"/>
    <row r="130" spans="26:58" s="2" customFormat="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row>
    <row r="131" spans="26:58" s="2" customFormat="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row>
    <row r="132" spans="26:58" s="2" customFormat="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row>
    <row r="133" spans="26:58" s="2" customFormat="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row>
  </sheetData>
  <sheetProtection sheet="1" formatColumns="0" formatRows="0"/>
  <mergeCells count="182">
    <mergeCell ref="W28:Y28"/>
    <mergeCell ref="W29:Y29"/>
    <mergeCell ref="C40:I40"/>
    <mergeCell ref="C41:I41"/>
    <mergeCell ref="C42:I42"/>
    <mergeCell ref="C43:I43"/>
    <mergeCell ref="C44:I44"/>
    <mergeCell ref="C45:I45"/>
    <mergeCell ref="C46:I46"/>
    <mergeCell ref="T40:V40"/>
    <mergeCell ref="T41:V41"/>
    <mergeCell ref="T32:V32"/>
    <mergeCell ref="T33:V33"/>
    <mergeCell ref="T34:V34"/>
    <mergeCell ref="T37:V37"/>
    <mergeCell ref="O32:Q32"/>
    <mergeCell ref="P37:S37"/>
    <mergeCell ref="J40:L40"/>
    <mergeCell ref="O40:Q40"/>
    <mergeCell ref="O33:Q33"/>
    <mergeCell ref="O34:Q34"/>
    <mergeCell ref="C49:I49"/>
    <mergeCell ref="R28:S28"/>
    <mergeCell ref="R29:S29"/>
    <mergeCell ref="C47:I47"/>
    <mergeCell ref="C48:I48"/>
    <mergeCell ref="T42:V42"/>
    <mergeCell ref="O42:Q42"/>
    <mergeCell ref="J42:L42"/>
    <mergeCell ref="T43:V43"/>
    <mergeCell ref="O44:Q44"/>
    <mergeCell ref="T45:V45"/>
    <mergeCell ref="J45:L45"/>
    <mergeCell ref="O45:Q45"/>
    <mergeCell ref="M47:N47"/>
    <mergeCell ref="R47:S47"/>
    <mergeCell ref="R48:S48"/>
    <mergeCell ref="J47:L47"/>
    <mergeCell ref="O47:Q47"/>
    <mergeCell ref="O46:Q46"/>
    <mergeCell ref="C26:I26"/>
    <mergeCell ref="T44:V44"/>
    <mergeCell ref="O43:Q43"/>
    <mergeCell ref="C27:I27"/>
    <mergeCell ref="C28:I28"/>
    <mergeCell ref="C29:I29"/>
    <mergeCell ref="C30:I30"/>
    <mergeCell ref="C31:I31"/>
    <mergeCell ref="M28:N28"/>
    <mergeCell ref="M29:N29"/>
    <mergeCell ref="O26:Q26"/>
    <mergeCell ref="O28:Q28"/>
    <mergeCell ref="T31:V31"/>
    <mergeCell ref="J31:L31"/>
    <mergeCell ref="O30:Q30"/>
    <mergeCell ref="O31:Q31"/>
    <mergeCell ref="J26:L26"/>
    <mergeCell ref="O41:Q41"/>
    <mergeCell ref="J41:L41"/>
    <mergeCell ref="O29:Q29"/>
    <mergeCell ref="T29:V29"/>
    <mergeCell ref="T30:V30"/>
    <mergeCell ref="T28:V28"/>
    <mergeCell ref="J28:L28"/>
    <mergeCell ref="T23:V23"/>
    <mergeCell ref="T24:V24"/>
    <mergeCell ref="T25:V25"/>
    <mergeCell ref="T26:V26"/>
    <mergeCell ref="T27:V27"/>
    <mergeCell ref="J23:L23"/>
    <mergeCell ref="J27:L27"/>
    <mergeCell ref="O27:Q27"/>
    <mergeCell ref="O23:Q23"/>
    <mergeCell ref="O24:Q24"/>
    <mergeCell ref="O25:Q25"/>
    <mergeCell ref="J24:L24"/>
    <mergeCell ref="J25:L25"/>
    <mergeCell ref="C72:M72"/>
    <mergeCell ref="E2:G2"/>
    <mergeCell ref="E3:G3"/>
    <mergeCell ref="E4:G4"/>
    <mergeCell ref="E5:G5"/>
    <mergeCell ref="E6:G6"/>
    <mergeCell ref="E7:G7"/>
    <mergeCell ref="J30:L30"/>
    <mergeCell ref="J29:L29"/>
    <mergeCell ref="J44:L44"/>
    <mergeCell ref="J43:L43"/>
    <mergeCell ref="C14:G16"/>
    <mergeCell ref="C19:G19"/>
    <mergeCell ref="C20:G20"/>
    <mergeCell ref="C22:I22"/>
    <mergeCell ref="C23:I23"/>
    <mergeCell ref="C24:I24"/>
    <mergeCell ref="C25:I25"/>
    <mergeCell ref="J32:L32"/>
    <mergeCell ref="J33:L33"/>
    <mergeCell ref="J34:L34"/>
    <mergeCell ref="C71:M71"/>
    <mergeCell ref="D63:F63"/>
    <mergeCell ref="D64:F64"/>
    <mergeCell ref="D65:F65"/>
    <mergeCell ref="G63:I63"/>
    <mergeCell ref="G64:I64"/>
    <mergeCell ref="G65:I65"/>
    <mergeCell ref="P65:R65"/>
    <mergeCell ref="P64:R64"/>
    <mergeCell ref="P63:R63"/>
    <mergeCell ref="J65:L65"/>
    <mergeCell ref="J64:L64"/>
    <mergeCell ref="J63:L63"/>
    <mergeCell ref="M65:O65"/>
    <mergeCell ref="M64:O64"/>
    <mergeCell ref="W47:Y47"/>
    <mergeCell ref="W48:Y48"/>
    <mergeCell ref="K55:V56"/>
    <mergeCell ref="T46:V46"/>
    <mergeCell ref="T49:V49"/>
    <mergeCell ref="M63:O63"/>
    <mergeCell ref="T50:V50"/>
    <mergeCell ref="T51:V51"/>
    <mergeCell ref="T52:V52"/>
    <mergeCell ref="J50:L50"/>
    <mergeCell ref="J51:L51"/>
    <mergeCell ref="O52:Q52"/>
    <mergeCell ref="J52:L52"/>
    <mergeCell ref="T47:V47"/>
    <mergeCell ref="J46:L46"/>
    <mergeCell ref="J48:L48"/>
    <mergeCell ref="O48:Q48"/>
    <mergeCell ref="T48:V48"/>
    <mergeCell ref="O50:Q50"/>
    <mergeCell ref="O51:Q51"/>
    <mergeCell ref="J49:L49"/>
    <mergeCell ref="O49:Q49"/>
    <mergeCell ref="M48:N48"/>
    <mergeCell ref="Z47:AB47"/>
    <mergeCell ref="AC47:AE47"/>
    <mergeCell ref="Z30:AB30"/>
    <mergeCell ref="Z31:AB31"/>
    <mergeCell ref="AF23:AH23"/>
    <mergeCell ref="AF24:AH24"/>
    <mergeCell ref="AF25:AH25"/>
    <mergeCell ref="AF26:AH26"/>
    <mergeCell ref="AF27:AH27"/>
    <mergeCell ref="AF28:AH28"/>
    <mergeCell ref="AF29:AH29"/>
    <mergeCell ref="AF30:AH30"/>
    <mergeCell ref="AF31:AH31"/>
    <mergeCell ref="Z23:AB23"/>
    <mergeCell ref="Z24:AB24"/>
    <mergeCell ref="Z25:AB25"/>
    <mergeCell ref="Z26:AB26"/>
    <mergeCell ref="Z27:AB27"/>
    <mergeCell ref="Z28:AB28"/>
    <mergeCell ref="AC28:AE28"/>
    <mergeCell ref="Z29:AB29"/>
    <mergeCell ref="AC29:AE29"/>
    <mergeCell ref="O72:V72"/>
    <mergeCell ref="C75:V75"/>
    <mergeCell ref="L2:V7"/>
    <mergeCell ref="I16:V16"/>
    <mergeCell ref="AF48:AH48"/>
    <mergeCell ref="AF49:AH49"/>
    <mergeCell ref="Z48:AB48"/>
    <mergeCell ref="AC48:AE48"/>
    <mergeCell ref="Z49:AB49"/>
    <mergeCell ref="AF40:AH40"/>
    <mergeCell ref="AF41:AH41"/>
    <mergeCell ref="AF42:AH42"/>
    <mergeCell ref="AF43:AH43"/>
    <mergeCell ref="AF44:AH44"/>
    <mergeCell ref="AF45:AH45"/>
    <mergeCell ref="AF46:AH46"/>
    <mergeCell ref="AF47:AH47"/>
    <mergeCell ref="Z40:AB40"/>
    <mergeCell ref="Z41:AB41"/>
    <mergeCell ref="Z42:AB42"/>
    <mergeCell ref="Z43:AB43"/>
    <mergeCell ref="Z44:AB44"/>
    <mergeCell ref="Z45:AB45"/>
    <mergeCell ref="Z46:AB46"/>
  </mergeCells>
  <conditionalFormatting sqref="Z40:AJ49">
    <cfRule type="expression" dxfId="9" priority="20">
      <formula>$H$20&lt;4</formula>
    </cfRule>
  </conditionalFormatting>
  <conditionalFormatting sqref="G63:R65">
    <cfRule type="expression" dxfId="8" priority="34">
      <formula>$J$55="ERROR"</formula>
    </cfRule>
  </conditionalFormatting>
  <conditionalFormatting sqref="O23:AJ31">
    <cfRule type="expression" dxfId="7" priority="4">
      <formula>$H$19&lt;2</formula>
    </cfRule>
  </conditionalFormatting>
  <conditionalFormatting sqref="T23:AJ31">
    <cfRule type="expression" dxfId="6" priority="5">
      <formula>$H$19&lt;3</formula>
    </cfRule>
  </conditionalFormatting>
  <conditionalFormatting sqref="O40:AJ49">
    <cfRule type="expression" dxfId="5" priority="12">
      <formula>$H$20&lt;2</formula>
    </cfRule>
  </conditionalFormatting>
  <conditionalFormatting sqref="T40:AJ49">
    <cfRule type="expression" dxfId="4" priority="19">
      <formula>$H$20&lt;3</formula>
    </cfRule>
  </conditionalFormatting>
  <conditionalFormatting sqref="Z23:AJ31">
    <cfRule type="expression" dxfId="3" priority="6">
      <formula>$H$19&lt;4</formula>
    </cfRule>
  </conditionalFormatting>
  <conditionalFormatting sqref="AF23:AJ31">
    <cfRule type="expression" dxfId="2" priority="7">
      <formula>$H$19&lt;5</formula>
    </cfRule>
  </conditionalFormatting>
  <conditionalFormatting sqref="AF40:AJ49">
    <cfRule type="expression" dxfId="1" priority="32">
      <formula>$H$20&lt;5</formula>
    </cfRule>
  </conditionalFormatting>
  <dataValidations count="6">
    <dataValidation type="whole" allowBlank="1" showInputMessage="1" showErrorMessage="1" sqref="J43:L43" xr:uid="{00000000-0002-0000-0000-000000000000}">
      <formula1>0</formula1>
      <formula2>100</formula2>
    </dataValidation>
    <dataValidation type="list" allowBlank="1" showInputMessage="1" showErrorMessage="1" sqref="J24:L24 O24:Q24 T24:V24 T41:V41 O41:Q41 J41:L41 Z24:AB24 AF24:AH24 Z41:AB41 AF41:AH41" xr:uid="{00000000-0002-0000-0000-000001000000}">
      <formula1>ENERGIVARE_Energivare</formula1>
    </dataValidation>
    <dataValidation type="list" allowBlank="1" showInputMessage="1" showErrorMessage="1" sqref="H19:H20" xr:uid="{00000000-0002-0000-0000-000002000000}">
      <formula1>"1,2,3,4,5"</formula1>
    </dataValidation>
    <dataValidation type="custom" allowBlank="1" showInputMessage="1" showErrorMessage="1" sqref="T43:V43 Z43:AB43 AF43:AH43" xr:uid="{00000000-0002-0000-0000-000003000000}">
      <formula1>J43+O43+T43&lt;=100</formula1>
    </dataValidation>
    <dataValidation type="custom" allowBlank="1" showInputMessage="1" showErrorMessage="1" sqref="O43:Q43" xr:uid="{00000000-0002-0000-0000-000004000000}">
      <formula1>J43+O43&lt;=100</formula1>
    </dataValidation>
    <dataValidation type="list" allowBlank="1" showInputMessage="1" showErrorMessage="1" sqref="T25:V25 O25:Q25 T42:V42 O42:Q42 J42:L42 J25:L25 Z25:AB25 AF25:AH25 Z42:AB42 AF42:AH42" xr:uid="{00000000-0002-0000-0000-000005000000}">
      <formula1>CHOOSE(RIGHT(VLOOKUP(J24,ENERGIVARE,3,FALSE),1),GRUPPE_1,GRUPPE_2,GRUPPE_3,GRUPPE_4,GRUPPE_5,GRUPPE_6,GRUPPE_7)</formula1>
    </dataValidation>
  </dataValidations>
  <hyperlinks>
    <hyperlink ref="D76" r:id="rId1" xr:uid="{CA96037E-1BBC-4B4B-8260-BE1DDEA0D80C}"/>
  </hyperlinks>
  <pageMargins left="0.70866141732283472" right="0.70866141732283472" top="0.74803149606299213" bottom="0.74803149606299213" header="0.31496062992125984" footer="0.31496062992125984"/>
  <pageSetup paperSize="9" scale="40" fitToWidth="0" orientation="landscape" r:id="rId2"/>
  <ignoredErrors>
    <ignoredError sqref="O47 T47 O28:Q29" evalError="1"/>
  </ignoredError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3"/>
  <dimension ref="A2:AT137"/>
  <sheetViews>
    <sheetView topLeftCell="A31" zoomScale="80" zoomScaleNormal="80" workbookViewId="0">
      <selection activeCell="E50" sqref="E50"/>
    </sheetView>
  </sheetViews>
  <sheetFormatPr baseColWidth="10" defaultColWidth="11.44140625" defaultRowHeight="14.4"/>
  <cols>
    <col min="1" max="1" width="2.77734375" style="1" customWidth="1"/>
    <col min="2" max="2" width="1" style="1" customWidth="1"/>
    <col min="3" max="3" width="33" style="1" customWidth="1"/>
    <col min="4" max="8" width="21.21875" style="1" customWidth="1"/>
    <col min="9" max="9" width="10" style="1" customWidth="1"/>
    <col min="10" max="10" width="49.77734375" style="1" customWidth="1"/>
    <col min="11" max="13" width="10" style="1" hidden="1" customWidth="1"/>
    <col min="14" max="14" width="11.77734375" style="1" customWidth="1"/>
    <col min="15" max="15" width="2.77734375" style="1" customWidth="1"/>
    <col min="16" max="16384" width="11.44140625" style="1"/>
  </cols>
  <sheetData>
    <row r="2" spans="1:46" ht="22.5" customHeight="1">
      <c r="B2" s="3"/>
      <c r="C2" s="171" t="s">
        <v>14</v>
      </c>
      <c r="D2" s="5"/>
      <c r="E2" s="5"/>
      <c r="F2" s="5"/>
      <c r="G2" s="5"/>
      <c r="H2" s="5"/>
      <c r="I2" s="5"/>
      <c r="J2" s="5"/>
      <c r="K2" s="5"/>
      <c r="L2" s="5"/>
      <c r="M2" s="5"/>
      <c r="N2" s="5"/>
      <c r="O2" s="117"/>
      <c r="P2" s="117"/>
      <c r="Q2" s="117"/>
      <c r="R2" s="117"/>
      <c r="S2" s="117"/>
      <c r="T2" s="117"/>
      <c r="U2" s="117"/>
      <c r="V2" s="117"/>
      <c r="W2" s="117"/>
      <c r="X2" s="117"/>
      <c r="Y2" s="117"/>
    </row>
    <row r="3" spans="1:46" ht="322.5" customHeight="1">
      <c r="B3" s="3"/>
      <c r="C3" s="205" t="s">
        <v>237</v>
      </c>
      <c r="D3" s="205"/>
      <c r="E3" s="205"/>
      <c r="F3" s="205"/>
      <c r="G3" s="205"/>
      <c r="H3" s="205"/>
      <c r="I3" s="205"/>
      <c r="J3" s="205"/>
      <c r="K3" s="205"/>
      <c r="L3" s="205"/>
      <c r="M3" s="205"/>
      <c r="N3" s="205"/>
      <c r="O3" s="118"/>
      <c r="P3" s="118"/>
      <c r="Q3" s="118"/>
      <c r="R3" s="118"/>
      <c r="S3" s="118"/>
      <c r="T3" s="118"/>
      <c r="U3" s="118"/>
      <c r="V3" s="118"/>
      <c r="W3" s="118"/>
      <c r="X3" s="118"/>
      <c r="Y3" s="118"/>
    </row>
    <row r="4" spans="1:46" ht="293.25" customHeight="1">
      <c r="A4" s="4"/>
      <c r="B4" s="104"/>
      <c r="C4" s="205" t="s">
        <v>293</v>
      </c>
      <c r="D4" s="205"/>
      <c r="E4" s="205"/>
      <c r="F4" s="205"/>
      <c r="G4" s="205"/>
      <c r="H4" s="205"/>
      <c r="I4" s="205"/>
      <c r="J4" s="205"/>
      <c r="K4" s="205"/>
      <c r="L4" s="205"/>
      <c r="M4" s="205"/>
      <c r="N4" s="205"/>
      <c r="O4" s="118"/>
      <c r="P4" s="118"/>
      <c r="Q4" s="118"/>
      <c r="R4" s="118"/>
      <c r="S4" s="118"/>
      <c r="T4" s="118"/>
      <c r="U4" s="118"/>
      <c r="V4" s="118"/>
      <c r="W4" s="118"/>
      <c r="X4" s="118"/>
      <c r="Y4" s="118"/>
      <c r="Z4" s="4"/>
      <c r="AA4" s="4"/>
      <c r="AB4" s="4"/>
      <c r="AC4" s="4"/>
      <c r="AD4" s="4"/>
      <c r="AE4" s="4"/>
      <c r="AF4" s="4"/>
      <c r="AG4" s="4"/>
      <c r="AH4" s="4"/>
      <c r="AI4" s="4"/>
      <c r="AJ4" s="4"/>
      <c r="AK4" s="4"/>
      <c r="AL4" s="4"/>
      <c r="AM4" s="4"/>
      <c r="AN4" s="4"/>
      <c r="AO4" s="4"/>
      <c r="AP4" s="4"/>
      <c r="AQ4" s="4"/>
      <c r="AR4" s="4"/>
      <c r="AS4" s="4"/>
      <c r="AT4" s="4"/>
    </row>
    <row r="5" spans="1:46" ht="207.75" customHeight="1">
      <c r="A5" s="4"/>
      <c r="B5" s="104"/>
      <c r="C5" s="205" t="s">
        <v>255</v>
      </c>
      <c r="D5" s="205"/>
      <c r="E5" s="205"/>
      <c r="F5" s="205"/>
      <c r="G5" s="205"/>
      <c r="H5" s="205"/>
      <c r="I5" s="205"/>
      <c r="J5" s="205"/>
      <c r="K5" s="180"/>
      <c r="L5" s="180"/>
      <c r="M5" s="180"/>
      <c r="N5" s="180"/>
      <c r="O5" s="118"/>
      <c r="P5" s="118"/>
      <c r="Q5" s="118"/>
      <c r="R5" s="118"/>
      <c r="S5" s="118"/>
      <c r="T5" s="118"/>
      <c r="U5" s="118"/>
      <c r="V5" s="118"/>
      <c r="W5" s="118"/>
      <c r="X5" s="118"/>
      <c r="Y5" s="118"/>
      <c r="Z5" s="4"/>
      <c r="AA5" s="4"/>
      <c r="AB5" s="4"/>
      <c r="AC5" s="4"/>
      <c r="AD5" s="4"/>
      <c r="AE5" s="4"/>
      <c r="AF5" s="4"/>
      <c r="AG5" s="4"/>
      <c r="AH5" s="4"/>
      <c r="AI5" s="4"/>
      <c r="AJ5" s="4"/>
      <c r="AK5" s="4"/>
      <c r="AL5" s="4"/>
      <c r="AM5" s="4"/>
      <c r="AN5" s="4"/>
      <c r="AO5" s="4"/>
      <c r="AP5" s="4"/>
      <c r="AQ5" s="4"/>
      <c r="AR5" s="4"/>
      <c r="AS5" s="4"/>
      <c r="AT5" s="4"/>
    </row>
    <row r="6" spans="1:46">
      <c r="A6" s="4"/>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row>
    <row r="7" spans="1:46" ht="22.5" customHeight="1">
      <c r="B7" s="3"/>
      <c r="C7" s="174" t="s">
        <v>131</v>
      </c>
      <c r="D7" s="16"/>
      <c r="E7" s="2"/>
      <c r="F7" s="2"/>
      <c r="G7" s="2"/>
      <c r="H7" s="2"/>
      <c r="I7" s="2"/>
      <c r="J7" s="2"/>
      <c r="K7" s="29"/>
      <c r="L7" s="2"/>
      <c r="M7" s="2"/>
      <c r="N7" s="2"/>
    </row>
    <row r="8" spans="1:46" ht="36" customHeight="1">
      <c r="B8" s="3"/>
      <c r="C8" s="97" t="s">
        <v>18</v>
      </c>
      <c r="D8" s="98" t="s">
        <v>144</v>
      </c>
      <c r="E8" s="98" t="s">
        <v>145</v>
      </c>
      <c r="F8" s="98" t="s">
        <v>146</v>
      </c>
      <c r="G8" s="98" t="s">
        <v>147</v>
      </c>
      <c r="H8" s="2"/>
      <c r="I8" s="2"/>
      <c r="J8" s="2"/>
      <c r="K8" s="97" t="s">
        <v>44</v>
      </c>
      <c r="L8" s="97" t="s">
        <v>45</v>
      </c>
      <c r="M8" s="97" t="s">
        <v>46</v>
      </c>
      <c r="N8" s="2"/>
    </row>
    <row r="9" spans="1:46">
      <c r="B9" s="3"/>
      <c r="C9" s="35" t="s">
        <v>19</v>
      </c>
      <c r="D9" s="36">
        <f>SUM(E9:G9)</f>
        <v>266.32367978694106</v>
      </c>
      <c r="E9" s="36">
        <v>264.77999978817599</v>
      </c>
      <c r="F9" s="60">
        <v>0.89999999927999996</v>
      </c>
      <c r="G9" s="60">
        <v>0.64367999948505594</v>
      </c>
      <c r="H9" s="2"/>
      <c r="I9" s="2"/>
      <c r="J9" s="2"/>
      <c r="K9" s="36">
        <f>IF($D$9=0,0,E9/$D$9)</f>
        <v>0.99420374485663454</v>
      </c>
      <c r="L9" s="60">
        <f>IF($D$9=0,0,F9/$D$9)</f>
        <v>3.3793465154882208E-3</v>
      </c>
      <c r="M9" s="60">
        <f>IF($D$9=0,0,G9/$D$9)</f>
        <v>2.4169086278771753E-3</v>
      </c>
      <c r="N9" s="2"/>
    </row>
    <row r="10" spans="1:46">
      <c r="B10" s="3"/>
      <c r="C10" s="35" t="s">
        <v>20</v>
      </c>
      <c r="D10" s="36">
        <f t="shared" ref="D10:D32" si="0">SUM(E10:G10)</f>
        <v>264.6676797882659</v>
      </c>
      <c r="E10" s="36">
        <v>263.12399978950083</v>
      </c>
      <c r="F10" s="60">
        <v>0.89999999927999996</v>
      </c>
      <c r="G10" s="60">
        <v>0.64367999948505594</v>
      </c>
      <c r="H10" s="2"/>
      <c r="I10" s="2"/>
      <c r="J10" s="2"/>
      <c r="K10" s="36">
        <f>IF($D$10=0,0,E10/$D$10)</f>
        <v>0.99416747825046103</v>
      </c>
      <c r="L10" s="60">
        <f>IF($D$10=0,0,F10/$D$10)</f>
        <v>3.4004907588263129E-3</v>
      </c>
      <c r="M10" s="60">
        <f>IF($D$10=0,0,G10/$D$10)</f>
        <v>2.4320309907125792E-3</v>
      </c>
      <c r="N10" s="2"/>
    </row>
    <row r="11" spans="1:46">
      <c r="B11" s="3"/>
      <c r="C11" s="35" t="s">
        <v>21</v>
      </c>
      <c r="D11" s="36">
        <f t="shared" si="0"/>
        <v>266.32367978694106</v>
      </c>
      <c r="E11" s="36">
        <v>264.77999978817599</v>
      </c>
      <c r="F11" s="60">
        <v>0.89999999927999996</v>
      </c>
      <c r="G11" s="60">
        <v>0.64367999948505594</v>
      </c>
      <c r="H11" s="2"/>
      <c r="I11" s="2"/>
      <c r="J11" s="2"/>
      <c r="K11" s="36">
        <f>IF($D$11=0,0,E11/$D$11)</f>
        <v>0.99420374485663454</v>
      </c>
      <c r="L11" s="60">
        <f>IF($D$11=0,0,F11/$D$11)</f>
        <v>3.3793465154882208E-3</v>
      </c>
      <c r="M11" s="60">
        <f>IF($D$11=0,0,G11/$D$11)</f>
        <v>2.4169086278771753E-3</v>
      </c>
      <c r="N11" s="2"/>
    </row>
    <row r="12" spans="1:46">
      <c r="B12" s="3"/>
      <c r="C12" s="35" t="s">
        <v>65</v>
      </c>
      <c r="D12" s="36">
        <f t="shared" si="0"/>
        <v>202.44527983804375</v>
      </c>
      <c r="E12" s="36">
        <v>201.88799983848958</v>
      </c>
      <c r="F12" s="60">
        <v>0.44999999963999998</v>
      </c>
      <c r="G12" s="60">
        <v>0.107279999914176</v>
      </c>
      <c r="H12" s="2"/>
      <c r="I12" s="2"/>
      <c r="J12" s="2"/>
      <c r="K12" s="36">
        <f>IF($D$12=0,0,E12/$D$12)</f>
        <v>0.99724725614743903</v>
      </c>
      <c r="L12" s="60">
        <f>IF($D$12=0,0,F12/$D$12)</f>
        <v>2.2228228783600194E-3</v>
      </c>
      <c r="M12" s="60">
        <f>IF($D$12=0,0,G12/$D$12)</f>
        <v>5.2992097420102857E-4</v>
      </c>
      <c r="N12" s="2"/>
    </row>
    <row r="13" spans="1:46">
      <c r="B13" s="3"/>
      <c r="C13" s="35" t="s">
        <v>23</v>
      </c>
      <c r="D13" s="36">
        <f t="shared" si="0"/>
        <v>234.84527981212375</v>
      </c>
      <c r="E13" s="36">
        <v>234.28799981256958</v>
      </c>
      <c r="F13" s="60">
        <v>0.44999999963999998</v>
      </c>
      <c r="G13" s="60">
        <v>0.107279999914176</v>
      </c>
      <c r="H13" s="2"/>
      <c r="I13" s="2"/>
      <c r="J13" s="2"/>
      <c r="K13" s="36">
        <f>IF($D$13=0,0,E13/$D$13)</f>
        <v>0.99762703342387804</v>
      </c>
      <c r="L13" s="60">
        <f>IF($D$13=0,0,F13/$D$13)</f>
        <v>1.9161551809770247E-3</v>
      </c>
      <c r="M13" s="60">
        <f>IF($D$13=0,0,G13/$D$13)</f>
        <v>4.568113951449227E-4</v>
      </c>
      <c r="N13" s="2"/>
    </row>
    <row r="14" spans="1:46">
      <c r="B14" s="3"/>
      <c r="C14" s="35" t="s">
        <v>22</v>
      </c>
      <c r="D14" s="36">
        <f t="shared" si="0"/>
        <v>202.44527983804375</v>
      </c>
      <c r="E14" s="36">
        <v>201.88799983848958</v>
      </c>
      <c r="F14" s="60">
        <v>0.44999999963999998</v>
      </c>
      <c r="G14" s="60">
        <v>0.107279999914176</v>
      </c>
      <c r="H14" s="2"/>
      <c r="I14" s="2"/>
      <c r="J14" s="2"/>
      <c r="K14" s="36">
        <f>IF($D$14=0,0,E14/$D$14)</f>
        <v>0.99724725614743903</v>
      </c>
      <c r="L14" s="60">
        <f>IF($D$14=0,0,F14/$D$14)</f>
        <v>2.2228228783600194E-3</v>
      </c>
      <c r="M14" s="60">
        <f>IF($D$14=0,0,G14/$D$14)</f>
        <v>5.2992097420102857E-4</v>
      </c>
      <c r="N14" s="2"/>
    </row>
    <row r="15" spans="1:46">
      <c r="B15" s="3"/>
      <c r="C15" s="35" t="s">
        <v>66</v>
      </c>
      <c r="D15" s="36">
        <f t="shared" si="0"/>
        <v>5.2811999957750402</v>
      </c>
      <c r="E15" s="46">
        <v>0</v>
      </c>
      <c r="F15" s="60">
        <v>0.98999999920799997</v>
      </c>
      <c r="G15" s="60">
        <v>4.2911999965670402</v>
      </c>
      <c r="H15" s="2"/>
      <c r="I15" s="2"/>
      <c r="J15" s="2"/>
      <c r="K15" s="46">
        <f>IF($D$15=0,0,E15/$D$15)</f>
        <v>0</v>
      </c>
      <c r="L15" s="60">
        <f>IF($D$15=0,0,F15/$D$15)</f>
        <v>0.18745739604635309</v>
      </c>
      <c r="M15" s="60">
        <f>IF($D$15=0,0,G15/$D$15)</f>
        <v>0.81254260395364686</v>
      </c>
      <c r="N15" s="2"/>
    </row>
    <row r="16" spans="1:46">
      <c r="B16" s="3"/>
      <c r="C16" s="35" t="s">
        <v>67</v>
      </c>
      <c r="D16" s="36">
        <f t="shared" si="0"/>
        <v>31.291199974967039</v>
      </c>
      <c r="E16" s="46">
        <v>0</v>
      </c>
      <c r="F16" s="60">
        <v>26.999999978399998</v>
      </c>
      <c r="G16" s="60">
        <v>4.2911999965670402</v>
      </c>
      <c r="H16" s="2"/>
      <c r="I16" s="2"/>
      <c r="J16" s="2"/>
      <c r="K16" s="46">
        <f>IF($D$16=0,0,E16/$D$16)</f>
        <v>0</v>
      </c>
      <c r="L16" s="60">
        <f>IF($D$16=0,0,F16/$D$16)</f>
        <v>0.86286240220892774</v>
      </c>
      <c r="M16" s="60">
        <f>IF($D$16=0,0,G16/$D$16)</f>
        <v>0.13713759779107226</v>
      </c>
      <c r="N16" s="2"/>
    </row>
    <row r="17" spans="2:14">
      <c r="B17" s="3"/>
      <c r="C17" s="35" t="s">
        <v>68</v>
      </c>
      <c r="D17" s="36">
        <f t="shared" si="0"/>
        <v>5.2811999957750402</v>
      </c>
      <c r="E17" s="46">
        <v>0</v>
      </c>
      <c r="F17" s="60">
        <v>0.98999999920799997</v>
      </c>
      <c r="G17" s="60">
        <v>4.2911999965670402</v>
      </c>
      <c r="H17" s="2"/>
      <c r="I17" s="2"/>
      <c r="J17" s="2"/>
      <c r="K17" s="46">
        <f>IF($D$17=0,0,E17/$D$17)</f>
        <v>0</v>
      </c>
      <c r="L17" s="60">
        <f>IF($D$17=0,0,F17/$D$17)</f>
        <v>0.18745739604635309</v>
      </c>
      <c r="M17" s="60">
        <f>IF($D$17=0,0,G17/$D$17)</f>
        <v>0.81254260395364686</v>
      </c>
      <c r="N17" s="2"/>
    </row>
    <row r="18" spans="2:14">
      <c r="B18" s="3"/>
      <c r="C18" s="35" t="s">
        <v>232</v>
      </c>
      <c r="D18" s="36">
        <f t="shared" si="0"/>
        <v>31.291199974967039</v>
      </c>
      <c r="E18" s="46">
        <v>0</v>
      </c>
      <c r="F18" s="60">
        <v>26.999999978399998</v>
      </c>
      <c r="G18" s="60">
        <v>4.2911999965670402</v>
      </c>
      <c r="H18" s="2"/>
      <c r="I18" s="2"/>
      <c r="J18" s="2"/>
      <c r="K18" s="46">
        <f>IF($D$18=0,0,E18/$D$18)</f>
        <v>0</v>
      </c>
      <c r="L18" s="60">
        <f>IF($D$18=0,0,F18/$D$18)</f>
        <v>0.86286240220892774</v>
      </c>
      <c r="M18" s="60">
        <f>IF($D$18=0,0,G18/$D$18)</f>
        <v>0.13713759779107226</v>
      </c>
      <c r="N18" s="2"/>
    </row>
    <row r="19" spans="2:14">
      <c r="B19" s="3"/>
      <c r="C19" s="35" t="s">
        <v>233</v>
      </c>
      <c r="D19" s="36">
        <f t="shared" si="0"/>
        <v>5.2811999957750402</v>
      </c>
      <c r="E19" s="46">
        <v>0</v>
      </c>
      <c r="F19" s="60">
        <v>0.98999999920799997</v>
      </c>
      <c r="G19" s="60">
        <v>4.2911999965670402</v>
      </c>
      <c r="H19" s="2"/>
      <c r="I19" s="2"/>
      <c r="J19" s="2"/>
      <c r="K19" s="46">
        <f>IF($D$19=0,0,E19/$D$19)</f>
        <v>0</v>
      </c>
      <c r="L19" s="60">
        <f>IF($D$19=0,0,F19/$D$19)</f>
        <v>0.18745739604635309</v>
      </c>
      <c r="M19" s="60">
        <f>IF($D$19=0,0,G19/$D$19)</f>
        <v>0.81254260395364686</v>
      </c>
      <c r="N19" s="2"/>
    </row>
    <row r="20" spans="2:14">
      <c r="B20" s="3"/>
      <c r="C20" s="35" t="s">
        <v>234</v>
      </c>
      <c r="D20" s="36">
        <f t="shared" si="0"/>
        <v>31.291199974967039</v>
      </c>
      <c r="E20" s="46">
        <v>0</v>
      </c>
      <c r="F20" s="60">
        <v>26.999999978399998</v>
      </c>
      <c r="G20" s="60">
        <v>4.2911999965670402</v>
      </c>
      <c r="H20" s="2"/>
      <c r="I20" s="2"/>
      <c r="J20" s="2"/>
      <c r="K20" s="46">
        <f>IF($D$20=0,0,E20/$D$20)</f>
        <v>0</v>
      </c>
      <c r="L20" s="60">
        <f>IF($D$20=0,0,F20/$D$20)</f>
        <v>0.86286240220892774</v>
      </c>
      <c r="M20" s="60">
        <f>IF($D$20=0,0,G20/$D$20)</f>
        <v>0.13713759779107226</v>
      </c>
      <c r="N20" s="2"/>
    </row>
    <row r="21" spans="2:14">
      <c r="B21" s="3"/>
      <c r="C21" s="35" t="s">
        <v>235</v>
      </c>
      <c r="D21" s="36">
        <f t="shared" si="0"/>
        <v>5.2811999957750402</v>
      </c>
      <c r="E21" s="46">
        <v>0</v>
      </c>
      <c r="F21" s="60">
        <v>0.98999999920799997</v>
      </c>
      <c r="G21" s="60">
        <v>4.2911999965670402</v>
      </c>
      <c r="H21" s="2"/>
      <c r="I21" s="2"/>
      <c r="J21" s="2"/>
      <c r="K21" s="46">
        <f>IF($D$21=0,0,E21/$D$21)</f>
        <v>0</v>
      </c>
      <c r="L21" s="60">
        <f>IF($D$21=0,0,F21/$D$21)</f>
        <v>0.18745739604635309</v>
      </c>
      <c r="M21" s="60">
        <f>IF($D$21=0,0,G21/$D$21)</f>
        <v>0.81254260395364686</v>
      </c>
      <c r="N21" s="2"/>
    </row>
    <row r="22" spans="2:14">
      <c r="B22" s="3"/>
      <c r="C22" s="35" t="s">
        <v>24</v>
      </c>
      <c r="D22" s="36">
        <f t="shared" si="0"/>
        <v>1.543679998765056</v>
      </c>
      <c r="E22" s="46">
        <v>0</v>
      </c>
      <c r="F22" s="60">
        <v>0.89999999927999996</v>
      </c>
      <c r="G22" s="60">
        <v>0.64367999948505594</v>
      </c>
      <c r="H22" s="2"/>
      <c r="I22" s="2"/>
      <c r="J22" s="2"/>
      <c r="K22" s="46">
        <f>IF($D$22=0,0,E22/$D$22)</f>
        <v>0</v>
      </c>
      <c r="L22" s="60">
        <f>IF($D$22=0,0,F22/$D$22)</f>
        <v>0.58302238805970141</v>
      </c>
      <c r="M22" s="60">
        <f>IF($D$22=0,0,G22/$D$22)</f>
        <v>0.41697761194029848</v>
      </c>
      <c r="N22" s="2"/>
    </row>
    <row r="23" spans="2:14">
      <c r="B23" s="3"/>
      <c r="C23" s="35" t="s">
        <v>26</v>
      </c>
      <c r="D23" s="36">
        <f t="shared" si="0"/>
        <v>1.543679998765056</v>
      </c>
      <c r="E23" s="46">
        <v>0</v>
      </c>
      <c r="F23" s="60">
        <v>0.89999999927999996</v>
      </c>
      <c r="G23" s="60">
        <v>0.64367999948505594</v>
      </c>
      <c r="H23" s="2"/>
      <c r="I23" s="2"/>
      <c r="J23" s="2"/>
      <c r="K23" s="46">
        <f>IF($D$23=0,0,E23/$D$23)</f>
        <v>0</v>
      </c>
      <c r="L23" s="60">
        <f>IF($D$23=0,0,F23/$D$23)</f>
        <v>0.58302238805970141</v>
      </c>
      <c r="M23" s="60">
        <f>IF($D$23=0,0,G23/$D$23)</f>
        <v>0.41697761194029848</v>
      </c>
      <c r="N23" s="2"/>
    </row>
    <row r="24" spans="2:14">
      <c r="B24" s="3"/>
      <c r="C24" s="35" t="s">
        <v>25</v>
      </c>
      <c r="D24" s="36">
        <f t="shared" si="0"/>
        <v>0.55727999955417595</v>
      </c>
      <c r="E24" s="46">
        <v>0</v>
      </c>
      <c r="F24" s="60">
        <v>0.44999999963999998</v>
      </c>
      <c r="G24" s="60">
        <v>0.107279999914176</v>
      </c>
      <c r="H24" s="2"/>
      <c r="I24" s="2"/>
      <c r="J24" s="2"/>
      <c r="K24" s="46">
        <f>IF($D$24=0,0,E24/$D$24)</f>
        <v>0</v>
      </c>
      <c r="L24" s="60">
        <f>IF($D$24=0,0,F24/$D$24)</f>
        <v>0.80749354005167961</v>
      </c>
      <c r="M24" s="60">
        <f>IF($D$24=0,0,G24/$D$24)</f>
        <v>0.19250645994832044</v>
      </c>
      <c r="N24" s="2"/>
    </row>
    <row r="25" spans="2:14">
      <c r="B25" s="3"/>
      <c r="C25" s="35" t="s">
        <v>27</v>
      </c>
      <c r="D25" s="36">
        <f t="shared" si="0"/>
        <v>3.1154906357184529</v>
      </c>
      <c r="E25" s="46">
        <v>0</v>
      </c>
      <c r="F25" s="60">
        <v>0.74047083336495056</v>
      </c>
      <c r="G25" s="60">
        <v>2.3750198023535023</v>
      </c>
      <c r="H25" s="2"/>
      <c r="I25" s="2"/>
      <c r="J25" s="2"/>
      <c r="K25" s="46">
        <f>IF($D$25=0,0,E25/$D$25)</f>
        <v>0</v>
      </c>
      <c r="L25" s="60">
        <f>IF($D$25=0,0,F25/$D$25)</f>
        <v>0.23767390756229734</v>
      </c>
      <c r="M25" s="60">
        <f>IF($D$25=0,0,G25/$D$25)</f>
        <v>0.76232609243770266</v>
      </c>
      <c r="N25" s="2"/>
    </row>
    <row r="26" spans="2:14">
      <c r="B26" s="3"/>
      <c r="C26" s="35" t="s">
        <v>28</v>
      </c>
      <c r="D26" s="46">
        <f t="shared" si="0"/>
        <v>0</v>
      </c>
      <c r="E26" s="46">
        <v>0</v>
      </c>
      <c r="F26" s="46">
        <v>0</v>
      </c>
      <c r="G26" s="46">
        <v>0</v>
      </c>
      <c r="H26" s="2"/>
      <c r="I26" s="2"/>
      <c r="J26" s="2"/>
      <c r="K26" s="46">
        <f>IF($D$26=0,0,E26/$D$26)</f>
        <v>0</v>
      </c>
      <c r="L26" s="46">
        <f>IF($D$26=0,0,F26/$D$26)</f>
        <v>0</v>
      </c>
      <c r="M26" s="46">
        <f>IF($D$26=0,0,G26/$D$26)</f>
        <v>0</v>
      </c>
      <c r="N26" s="2"/>
    </row>
    <row r="27" spans="2:14">
      <c r="B27" s="3"/>
      <c r="C27" s="35" t="s">
        <v>29</v>
      </c>
      <c r="D27" s="46">
        <f t="shared" si="0"/>
        <v>0</v>
      </c>
      <c r="E27" s="46">
        <v>0</v>
      </c>
      <c r="F27" s="46">
        <v>0</v>
      </c>
      <c r="G27" s="46">
        <v>0</v>
      </c>
      <c r="H27" s="2"/>
      <c r="I27" s="2"/>
      <c r="J27" s="2"/>
      <c r="K27" s="46"/>
      <c r="L27" s="46"/>
      <c r="M27" s="46"/>
      <c r="N27" s="2"/>
    </row>
    <row r="28" spans="2:14">
      <c r="B28" s="3"/>
      <c r="C28" s="35" t="s">
        <v>289</v>
      </c>
      <c r="D28" s="46">
        <f t="shared" si="0"/>
        <v>0</v>
      </c>
      <c r="E28" s="46">
        <v>0</v>
      </c>
      <c r="F28" s="46">
        <v>0</v>
      </c>
      <c r="G28" s="46">
        <v>0</v>
      </c>
      <c r="H28" s="2"/>
      <c r="I28" s="2"/>
      <c r="J28" s="2"/>
      <c r="K28" s="46"/>
      <c r="L28" s="46"/>
      <c r="M28" s="46"/>
      <c r="N28" s="2"/>
    </row>
    <row r="29" spans="2:14">
      <c r="B29" s="3"/>
      <c r="C29" s="35" t="s">
        <v>290</v>
      </c>
      <c r="D29" s="46">
        <f t="shared" si="0"/>
        <v>0</v>
      </c>
      <c r="E29" s="46">
        <v>0</v>
      </c>
      <c r="F29" s="46">
        <v>0</v>
      </c>
      <c r="G29" s="46">
        <v>0</v>
      </c>
      <c r="H29" s="2"/>
      <c r="I29" s="2"/>
      <c r="J29" s="2"/>
      <c r="K29" s="46"/>
      <c r="L29" s="46"/>
      <c r="M29" s="46"/>
      <c r="N29" s="2"/>
    </row>
    <row r="30" spans="2:14">
      <c r="B30" s="3"/>
      <c r="C30" s="35" t="s">
        <v>30</v>
      </c>
      <c r="D30" s="46">
        <f t="shared" si="0"/>
        <v>0</v>
      </c>
      <c r="E30" s="46">
        <v>0</v>
      </c>
      <c r="F30" s="46">
        <v>0</v>
      </c>
      <c r="G30" s="46">
        <v>0</v>
      </c>
      <c r="H30" s="2"/>
      <c r="I30" s="2"/>
      <c r="J30" s="2"/>
      <c r="K30" s="46"/>
      <c r="L30" s="46"/>
      <c r="M30" s="46"/>
      <c r="N30" s="2"/>
    </row>
    <row r="31" spans="2:14">
      <c r="B31" s="3"/>
      <c r="C31" s="35" t="s">
        <v>31</v>
      </c>
      <c r="D31" s="46">
        <f t="shared" si="0"/>
        <v>0</v>
      </c>
      <c r="E31" s="46">
        <v>0</v>
      </c>
      <c r="F31" s="46">
        <v>0</v>
      </c>
      <c r="G31" s="46">
        <v>0</v>
      </c>
      <c r="H31" s="2"/>
      <c r="I31" s="2"/>
      <c r="J31" s="2"/>
      <c r="K31" s="46"/>
      <c r="L31" s="46"/>
      <c r="M31" s="46"/>
      <c r="N31" s="2"/>
    </row>
    <row r="32" spans="2:14">
      <c r="B32" s="3"/>
      <c r="C32" s="35" t="s">
        <v>32</v>
      </c>
      <c r="D32" s="46">
        <f t="shared" si="0"/>
        <v>0</v>
      </c>
      <c r="E32" s="46">
        <v>0</v>
      </c>
      <c r="F32" s="46">
        <v>0</v>
      </c>
      <c r="G32" s="46">
        <v>0</v>
      </c>
      <c r="H32" s="2"/>
      <c r="I32" s="2"/>
      <c r="J32" s="2"/>
      <c r="K32" s="46">
        <f>IF($D$32=0,0,E32/$D$32)</f>
        <v>0</v>
      </c>
      <c r="L32" s="46">
        <f>IF($D$32=0,0,F32/$D$32)</f>
        <v>0</v>
      </c>
      <c r="M32" s="46">
        <f>IF($D$32=0,0,G32/$D$32)</f>
        <v>0</v>
      </c>
      <c r="N32" s="2"/>
    </row>
    <row r="33" spans="2:14">
      <c r="B33" s="3"/>
      <c r="C33" s="103" t="s">
        <v>291</v>
      </c>
      <c r="D33" s="2"/>
      <c r="E33" s="2"/>
      <c r="F33" s="2"/>
      <c r="G33" s="2"/>
      <c r="H33" s="2"/>
      <c r="I33" s="2"/>
      <c r="J33" s="2"/>
      <c r="K33" s="2"/>
      <c r="L33" s="2"/>
      <c r="M33" s="2"/>
      <c r="N33" s="2"/>
    </row>
    <row r="34" spans="2:14">
      <c r="B34" s="3"/>
      <c r="C34" s="2"/>
      <c r="D34" s="2"/>
      <c r="E34" s="2"/>
      <c r="F34" s="2"/>
      <c r="G34" s="2"/>
      <c r="H34" s="2"/>
      <c r="I34" s="2"/>
      <c r="J34" s="2"/>
      <c r="K34" s="2"/>
      <c r="L34" s="2"/>
      <c r="M34" s="2"/>
      <c r="N34" s="2"/>
    </row>
    <row r="36" spans="2:14" ht="22.5" customHeight="1">
      <c r="B36" s="3"/>
      <c r="C36" s="174" t="s">
        <v>132</v>
      </c>
      <c r="D36" s="2"/>
      <c r="E36" s="2"/>
      <c r="F36" s="2"/>
      <c r="G36" s="2"/>
      <c r="H36" s="2"/>
      <c r="I36" s="2"/>
      <c r="J36" s="2"/>
      <c r="K36" s="2"/>
      <c r="L36" s="2"/>
      <c r="M36" s="2"/>
      <c r="N36" s="2"/>
    </row>
    <row r="37" spans="2:14" s="99" customFormat="1" ht="36" customHeight="1">
      <c r="B37" s="100"/>
      <c r="C37" s="98" t="s">
        <v>18</v>
      </c>
      <c r="D37" s="101" t="s">
        <v>53</v>
      </c>
      <c r="E37" s="98" t="s">
        <v>119</v>
      </c>
      <c r="F37" s="98" t="s">
        <v>69</v>
      </c>
      <c r="G37" s="102"/>
      <c r="H37" s="98" t="s">
        <v>120</v>
      </c>
      <c r="I37" s="87"/>
      <c r="J37" s="87"/>
      <c r="K37" s="87"/>
      <c r="L37" s="87"/>
      <c r="M37" s="87"/>
      <c r="N37" s="87"/>
    </row>
    <row r="38" spans="2:14">
      <c r="B38" s="3"/>
      <c r="C38" s="35" t="s">
        <v>19</v>
      </c>
      <c r="D38" s="37">
        <v>0.76</v>
      </c>
      <c r="E38" s="54">
        <v>11.972222231800002</v>
      </c>
      <c r="F38" s="47">
        <v>0.84</v>
      </c>
      <c r="G38" s="49" t="s">
        <v>70</v>
      </c>
      <c r="H38" s="44">
        <f>E38*F38</f>
        <v>10.056666674712002</v>
      </c>
      <c r="I38" s="2" t="s">
        <v>71</v>
      </c>
      <c r="J38" s="2"/>
      <c r="K38" s="2"/>
      <c r="L38" s="2"/>
      <c r="M38" s="2"/>
      <c r="N38" s="2"/>
    </row>
    <row r="39" spans="2:14">
      <c r="B39" s="3"/>
      <c r="C39" s="35" t="s">
        <v>20</v>
      </c>
      <c r="D39" s="37">
        <v>0.64</v>
      </c>
      <c r="E39" s="54">
        <v>11.972222231800002</v>
      </c>
      <c r="F39" s="47">
        <v>0.81</v>
      </c>
      <c r="G39" s="49" t="s">
        <v>70</v>
      </c>
      <c r="H39" s="44">
        <f>E39*F39</f>
        <v>9.697500007758002</v>
      </c>
      <c r="I39" s="2" t="s">
        <v>71</v>
      </c>
      <c r="J39" s="2"/>
      <c r="K39" s="2"/>
      <c r="L39" s="2"/>
      <c r="M39" s="2"/>
      <c r="N39" s="2"/>
    </row>
    <row r="40" spans="2:14">
      <c r="B40" s="3"/>
      <c r="C40" s="35" t="s">
        <v>21</v>
      </c>
      <c r="D40" s="37">
        <v>0.76</v>
      </c>
      <c r="E40" s="54" t="s">
        <v>73</v>
      </c>
      <c r="F40" s="47" t="s">
        <v>73</v>
      </c>
      <c r="G40" s="49"/>
      <c r="H40" s="44" t="s">
        <v>73</v>
      </c>
      <c r="I40" s="2"/>
      <c r="J40" s="2"/>
      <c r="K40" s="2"/>
      <c r="L40" s="2"/>
      <c r="M40" s="2"/>
      <c r="N40" s="2"/>
    </row>
    <row r="41" spans="2:14" ht="13.95" customHeight="1">
      <c r="B41" s="3"/>
      <c r="C41" s="35" t="s">
        <v>65</v>
      </c>
      <c r="D41" s="37">
        <v>0.81</v>
      </c>
      <c r="E41" s="55">
        <v>13.32500001066</v>
      </c>
      <c r="F41" s="47">
        <v>0.74</v>
      </c>
      <c r="G41" s="49" t="s">
        <v>78</v>
      </c>
      <c r="H41" s="44">
        <f>E41*F41</f>
        <v>9.8605000078883993</v>
      </c>
      <c r="I41" s="49" t="s">
        <v>107</v>
      </c>
      <c r="J41" s="2"/>
      <c r="K41" s="2"/>
      <c r="L41" s="2"/>
      <c r="M41" s="2"/>
      <c r="N41" s="2"/>
    </row>
    <row r="42" spans="2:14">
      <c r="B42" s="3"/>
      <c r="C42" s="35" t="s">
        <v>23</v>
      </c>
      <c r="D42" s="37">
        <v>0.81</v>
      </c>
      <c r="E42" s="55">
        <v>12.805555565800001</v>
      </c>
      <c r="F42" s="47">
        <v>0.53</v>
      </c>
      <c r="G42" s="49" t="s">
        <v>70</v>
      </c>
      <c r="H42" s="44">
        <f>E42*F42</f>
        <v>6.7869444498740004</v>
      </c>
      <c r="I42" s="2" t="s">
        <v>71</v>
      </c>
      <c r="J42" s="2"/>
      <c r="K42" s="2"/>
      <c r="L42" s="2"/>
      <c r="M42" s="2"/>
      <c r="N42" s="2"/>
    </row>
    <row r="43" spans="2:14">
      <c r="B43" s="3"/>
      <c r="C43" s="35" t="s">
        <v>22</v>
      </c>
      <c r="D43" s="37">
        <v>0.81</v>
      </c>
      <c r="E43" s="54" t="s">
        <v>73</v>
      </c>
      <c r="F43" s="47" t="s">
        <v>73</v>
      </c>
      <c r="G43" s="49"/>
      <c r="H43" s="44" t="s">
        <v>73</v>
      </c>
      <c r="I43" s="2"/>
      <c r="J43" s="2"/>
      <c r="K43" s="2"/>
      <c r="L43" s="2"/>
      <c r="M43" s="2"/>
      <c r="N43" s="2"/>
    </row>
    <row r="44" spans="2:14">
      <c r="B44" s="3"/>
      <c r="C44" s="35" t="s">
        <v>66</v>
      </c>
      <c r="D44" s="37">
        <v>0.75</v>
      </c>
      <c r="E44" s="54">
        <v>4.8055555594000001</v>
      </c>
      <c r="F44" s="47" t="s">
        <v>73</v>
      </c>
      <c r="G44" s="49"/>
      <c r="H44" s="44" t="s">
        <v>73</v>
      </c>
      <c r="I44" s="2"/>
      <c r="J44" s="2"/>
      <c r="K44" s="2"/>
      <c r="L44" s="2"/>
      <c r="M44" s="2"/>
      <c r="N44" s="2"/>
    </row>
    <row r="45" spans="2:14">
      <c r="B45" s="3"/>
      <c r="C45" s="35" t="s">
        <v>67</v>
      </c>
      <c r="D45" s="37">
        <v>0.75</v>
      </c>
      <c r="E45" s="54">
        <v>4.8055555594000001</v>
      </c>
      <c r="F45" s="47" t="s">
        <v>73</v>
      </c>
      <c r="G45" s="49"/>
      <c r="H45" s="44" t="s">
        <v>73</v>
      </c>
      <c r="I45" s="2"/>
      <c r="J45" s="2"/>
      <c r="K45" s="2"/>
      <c r="L45" s="2"/>
      <c r="M45" s="2"/>
      <c r="N45" s="2"/>
    </row>
    <row r="46" spans="2:14">
      <c r="B46" s="3"/>
      <c r="C46" s="35" t="s">
        <v>68</v>
      </c>
      <c r="D46" s="37">
        <v>0.75</v>
      </c>
      <c r="E46" s="54">
        <v>4.3055555590000001</v>
      </c>
      <c r="F46" s="47" t="s">
        <v>73</v>
      </c>
      <c r="G46" s="49"/>
      <c r="H46" s="44" t="s">
        <v>73</v>
      </c>
      <c r="I46" s="2"/>
      <c r="J46" s="2"/>
      <c r="K46" s="2"/>
      <c r="L46" s="2"/>
      <c r="M46" s="2"/>
      <c r="N46" s="2"/>
    </row>
    <row r="47" spans="2:14">
      <c r="B47" s="3"/>
      <c r="C47" s="35" t="s">
        <v>232</v>
      </c>
      <c r="D47" s="37">
        <v>0.75</v>
      </c>
      <c r="E47" s="54">
        <v>4.3055555590000001</v>
      </c>
      <c r="F47" s="47" t="s">
        <v>73</v>
      </c>
      <c r="G47" s="49"/>
      <c r="H47" s="44" t="s">
        <v>73</v>
      </c>
      <c r="I47" s="2"/>
      <c r="J47" s="2"/>
      <c r="K47" s="2"/>
      <c r="L47" s="2"/>
      <c r="M47" s="2"/>
      <c r="N47" s="2"/>
    </row>
    <row r="48" spans="2:14" ht="15" customHeight="1">
      <c r="B48" s="3"/>
      <c r="C48" s="35" t="s">
        <v>233</v>
      </c>
      <c r="D48" s="37">
        <v>0.75</v>
      </c>
      <c r="E48" s="54">
        <v>2.92</v>
      </c>
      <c r="F48" s="48">
        <v>278</v>
      </c>
      <c r="G48" s="50" t="s">
        <v>79</v>
      </c>
      <c r="H48" s="48">
        <f>E48*F48</f>
        <v>811.76</v>
      </c>
      <c r="I48" s="50" t="s">
        <v>108</v>
      </c>
      <c r="J48" s="2"/>
      <c r="K48" s="2"/>
      <c r="L48" s="2"/>
      <c r="M48" s="2"/>
      <c r="N48" s="2"/>
    </row>
    <row r="49" spans="2:14">
      <c r="B49" s="3"/>
      <c r="C49" s="35" t="s">
        <v>234</v>
      </c>
      <c r="D49" s="37">
        <v>0.64</v>
      </c>
      <c r="E49" s="54">
        <v>4.6666666704000006</v>
      </c>
      <c r="F49" s="48">
        <v>780</v>
      </c>
      <c r="G49" s="49" t="s">
        <v>106</v>
      </c>
      <c r="H49" s="48">
        <f>E49*F49</f>
        <v>3640.0000029120006</v>
      </c>
      <c r="I49" s="2" t="s">
        <v>72</v>
      </c>
      <c r="J49" s="2"/>
      <c r="K49" s="2"/>
      <c r="L49" s="2"/>
      <c r="M49" s="2"/>
      <c r="N49" s="2"/>
    </row>
    <row r="50" spans="2:14">
      <c r="B50" s="3"/>
      <c r="C50" s="35" t="s">
        <v>235</v>
      </c>
      <c r="D50" s="37">
        <v>0.75</v>
      </c>
      <c r="E50" s="54">
        <v>4.6666666704000006</v>
      </c>
      <c r="F50" s="47" t="s">
        <v>73</v>
      </c>
      <c r="G50" s="50"/>
      <c r="H50" s="44" t="s">
        <v>73</v>
      </c>
      <c r="I50" s="2"/>
      <c r="J50" s="2"/>
      <c r="K50" s="2"/>
      <c r="L50" s="2"/>
      <c r="M50" s="2"/>
      <c r="N50" s="2"/>
    </row>
    <row r="51" spans="2:14">
      <c r="B51" s="3"/>
      <c r="C51" s="35" t="s">
        <v>24</v>
      </c>
      <c r="D51" s="37">
        <v>0.76</v>
      </c>
      <c r="E51" s="54">
        <v>10.2222222304</v>
      </c>
      <c r="F51" s="47">
        <v>0.88</v>
      </c>
      <c r="G51" s="49" t="s">
        <v>70</v>
      </c>
      <c r="H51" s="44">
        <v>8.9955555627519992</v>
      </c>
      <c r="I51" s="2" t="s">
        <v>71</v>
      </c>
      <c r="J51" s="2"/>
      <c r="K51" s="2"/>
      <c r="L51" s="2"/>
      <c r="M51" s="2"/>
      <c r="N51" s="2"/>
    </row>
    <row r="52" spans="2:14">
      <c r="B52" s="3"/>
      <c r="C52" s="35" t="s">
        <v>26</v>
      </c>
      <c r="D52" s="37">
        <v>0.76</v>
      </c>
      <c r="E52" s="54">
        <v>10.284738041002278</v>
      </c>
      <c r="F52" s="47">
        <v>0.878</v>
      </c>
      <c r="G52" s="49" t="s">
        <v>70</v>
      </c>
      <c r="H52" s="44">
        <f>E52*F52</f>
        <v>9.0299999999999994</v>
      </c>
      <c r="I52" s="2" t="s">
        <v>71</v>
      </c>
      <c r="J52" s="2"/>
      <c r="K52" s="2"/>
      <c r="L52" s="2"/>
      <c r="M52" s="2"/>
      <c r="N52" s="2"/>
    </row>
    <row r="53" spans="2:14" ht="13.95" customHeight="1">
      <c r="B53" s="3"/>
      <c r="C53" s="35" t="s">
        <v>25</v>
      </c>
      <c r="D53" s="37">
        <v>0.81</v>
      </c>
      <c r="E53" s="54">
        <v>14.000000011200001</v>
      </c>
      <c r="F53" s="47">
        <v>0.71699999999999997</v>
      </c>
      <c r="G53" s="49" t="s">
        <v>80</v>
      </c>
      <c r="H53" s="44">
        <v>8.0304000064243208</v>
      </c>
      <c r="I53" s="49" t="s">
        <v>109</v>
      </c>
      <c r="J53" s="2"/>
      <c r="K53" s="2"/>
      <c r="L53" s="2"/>
      <c r="M53" s="2"/>
      <c r="N53" s="2"/>
    </row>
    <row r="54" spans="2:14">
      <c r="B54" s="3"/>
      <c r="C54" s="35" t="s">
        <v>27</v>
      </c>
      <c r="D54" s="37">
        <v>0.75</v>
      </c>
      <c r="E54" s="56" t="s">
        <v>73</v>
      </c>
      <c r="F54" s="47" t="s">
        <v>73</v>
      </c>
      <c r="G54" s="49"/>
      <c r="H54" s="57" t="s">
        <v>73</v>
      </c>
      <c r="I54" s="2"/>
      <c r="J54" s="2"/>
      <c r="K54" s="2"/>
      <c r="L54" s="2"/>
      <c r="M54" s="2"/>
      <c r="N54" s="2"/>
    </row>
    <row r="55" spans="2:14">
      <c r="B55" s="3"/>
      <c r="C55" s="35" t="s">
        <v>28</v>
      </c>
      <c r="D55" s="37">
        <v>0.96</v>
      </c>
      <c r="E55" s="56" t="s">
        <v>73</v>
      </c>
      <c r="F55" s="47" t="s">
        <v>73</v>
      </c>
      <c r="G55" s="6"/>
      <c r="H55" s="57" t="s">
        <v>73</v>
      </c>
      <c r="I55" s="2"/>
      <c r="J55" s="2"/>
      <c r="K55" s="2"/>
      <c r="L55" s="2"/>
      <c r="M55" s="2"/>
      <c r="N55" s="2"/>
    </row>
    <row r="56" spans="2:14">
      <c r="B56" s="3"/>
      <c r="C56" s="35" t="s">
        <v>29</v>
      </c>
      <c r="D56" s="37">
        <v>0.86</v>
      </c>
      <c r="E56" s="56" t="s">
        <v>73</v>
      </c>
      <c r="F56" s="47" t="s">
        <v>73</v>
      </c>
      <c r="G56" s="6"/>
      <c r="H56" s="57" t="s">
        <v>73</v>
      </c>
      <c r="I56" s="2"/>
      <c r="J56" s="2"/>
      <c r="K56" s="2"/>
      <c r="L56" s="2"/>
      <c r="M56" s="2"/>
      <c r="N56" s="2"/>
    </row>
    <row r="57" spans="2:14">
      <c r="B57" s="3"/>
      <c r="C57" s="35" t="s">
        <v>289</v>
      </c>
      <c r="D57" s="37">
        <v>2.25</v>
      </c>
      <c r="E57" s="56" t="s">
        <v>73</v>
      </c>
      <c r="F57" s="47" t="s">
        <v>73</v>
      </c>
      <c r="G57" s="6"/>
      <c r="H57" s="57" t="s">
        <v>73</v>
      </c>
      <c r="I57" s="2"/>
      <c r="J57" s="2"/>
      <c r="K57" s="2"/>
      <c r="L57" s="2"/>
      <c r="M57" s="2"/>
      <c r="N57" s="2"/>
    </row>
    <row r="58" spans="2:14">
      <c r="B58" s="3"/>
      <c r="C58" s="35" t="s">
        <v>290</v>
      </c>
      <c r="D58" s="37">
        <v>0.9</v>
      </c>
      <c r="E58" s="56" t="s">
        <v>73</v>
      </c>
      <c r="F58" s="47" t="s">
        <v>73</v>
      </c>
      <c r="G58" s="6"/>
      <c r="H58" s="57" t="s">
        <v>73</v>
      </c>
      <c r="I58" s="2"/>
      <c r="J58" s="2"/>
      <c r="K58" s="2"/>
      <c r="L58" s="2"/>
      <c r="M58" s="2"/>
      <c r="N58" s="2"/>
    </row>
    <row r="59" spans="2:14">
      <c r="B59" s="3"/>
      <c r="C59" s="35" t="s">
        <v>30</v>
      </c>
      <c r="D59" s="37">
        <v>1</v>
      </c>
      <c r="E59" s="56" t="s">
        <v>73</v>
      </c>
      <c r="F59" s="47" t="s">
        <v>73</v>
      </c>
      <c r="G59" s="6"/>
      <c r="H59" s="57" t="s">
        <v>73</v>
      </c>
      <c r="I59" s="2"/>
      <c r="J59" s="2"/>
      <c r="K59" s="2"/>
      <c r="L59" s="2"/>
      <c r="M59" s="2"/>
      <c r="N59" s="2"/>
    </row>
    <row r="60" spans="2:14">
      <c r="B60" s="3"/>
      <c r="C60" s="35" t="s">
        <v>31</v>
      </c>
      <c r="D60" s="37">
        <v>1</v>
      </c>
      <c r="E60" s="56" t="s">
        <v>73</v>
      </c>
      <c r="F60" s="47" t="s">
        <v>73</v>
      </c>
      <c r="G60" s="6"/>
      <c r="H60" s="57" t="s">
        <v>73</v>
      </c>
      <c r="I60" s="2"/>
      <c r="J60" s="2"/>
      <c r="K60" s="2"/>
      <c r="L60" s="2"/>
      <c r="M60" s="2"/>
      <c r="N60" s="2"/>
    </row>
    <row r="61" spans="2:14">
      <c r="B61" s="3"/>
      <c r="C61" s="35" t="s">
        <v>32</v>
      </c>
      <c r="D61" s="37">
        <v>0.88</v>
      </c>
      <c r="E61" s="56" t="s">
        <v>73</v>
      </c>
      <c r="F61" s="47" t="s">
        <v>73</v>
      </c>
      <c r="G61" s="6"/>
      <c r="H61" s="57" t="s">
        <v>73</v>
      </c>
      <c r="I61" s="2"/>
      <c r="J61" s="2"/>
      <c r="K61" s="2"/>
      <c r="L61" s="2"/>
      <c r="M61" s="2"/>
      <c r="N61" s="2"/>
    </row>
    <row r="62" spans="2:14">
      <c r="B62" s="3"/>
      <c r="C62" s="103" t="s">
        <v>296</v>
      </c>
      <c r="D62" s="51"/>
      <c r="E62" s="6"/>
      <c r="F62" s="52"/>
      <c r="G62" s="52"/>
      <c r="H62" s="2"/>
      <c r="I62" s="6"/>
      <c r="J62" s="2"/>
      <c r="K62" s="2"/>
      <c r="L62" s="2"/>
      <c r="M62" s="2"/>
      <c r="N62" s="2"/>
    </row>
    <row r="63" spans="2:14" ht="16.2">
      <c r="B63" s="3"/>
      <c r="C63" s="2" t="s">
        <v>77</v>
      </c>
      <c r="D63" s="51"/>
      <c r="E63" s="2"/>
      <c r="F63" s="2"/>
      <c r="G63" s="2"/>
      <c r="H63" s="2"/>
      <c r="I63" s="2"/>
      <c r="J63" s="2"/>
      <c r="K63" s="2"/>
      <c r="L63" s="2"/>
      <c r="M63" s="2"/>
      <c r="N63" s="2"/>
    </row>
    <row r="64" spans="2:14" ht="16.2">
      <c r="B64" s="3"/>
      <c r="C64" s="2" t="s">
        <v>76</v>
      </c>
      <c r="D64" s="51"/>
      <c r="E64" s="2"/>
      <c r="F64" s="2"/>
      <c r="G64" s="2"/>
      <c r="H64" s="2"/>
      <c r="I64" s="2"/>
      <c r="J64" s="2"/>
      <c r="K64" s="2"/>
      <c r="L64" s="2"/>
      <c r="M64" s="2"/>
      <c r="N64" s="2"/>
    </row>
    <row r="65" spans="2:14" ht="16.2">
      <c r="B65" s="3"/>
      <c r="C65" s="2" t="s">
        <v>75</v>
      </c>
      <c r="D65" s="51"/>
      <c r="E65" s="2"/>
      <c r="F65" s="2"/>
      <c r="G65" s="2"/>
      <c r="H65" s="2"/>
      <c r="I65" s="2"/>
      <c r="J65" s="2"/>
      <c r="K65" s="2"/>
      <c r="L65" s="2"/>
      <c r="M65" s="2"/>
      <c r="N65" s="2"/>
    </row>
    <row r="66" spans="2:14" ht="16.2">
      <c r="B66" s="3"/>
      <c r="C66" s="2" t="s">
        <v>74</v>
      </c>
      <c r="D66" s="51"/>
      <c r="E66" s="2"/>
      <c r="F66" s="2"/>
      <c r="G66" s="2"/>
      <c r="H66" s="2"/>
      <c r="I66" s="2"/>
      <c r="J66" s="2"/>
      <c r="K66" s="2"/>
      <c r="L66" s="2"/>
      <c r="M66" s="2"/>
      <c r="N66" s="2"/>
    </row>
    <row r="67" spans="2:14">
      <c r="B67" s="3"/>
      <c r="C67" s="2"/>
      <c r="D67" s="51"/>
      <c r="E67" s="2"/>
      <c r="F67" s="2"/>
      <c r="G67" s="2"/>
      <c r="H67" s="6"/>
      <c r="I67" s="2"/>
      <c r="J67" s="2"/>
      <c r="K67" s="2"/>
      <c r="L67" s="2"/>
      <c r="M67" s="2"/>
      <c r="N67" s="2"/>
    </row>
    <row r="68" spans="2:14" ht="22.5" customHeight="1">
      <c r="B68" s="3"/>
      <c r="C68" s="171" t="s">
        <v>81</v>
      </c>
      <c r="D68" s="6"/>
      <c r="E68" s="2"/>
      <c r="F68" s="2"/>
      <c r="G68" s="2"/>
      <c r="H68" s="6"/>
      <c r="I68" s="2"/>
      <c r="J68" s="2"/>
      <c r="K68" s="2"/>
      <c r="L68" s="2"/>
      <c r="M68" s="2"/>
      <c r="N68" s="2"/>
    </row>
    <row r="69" spans="2:14" ht="16.2">
      <c r="B69" s="3"/>
      <c r="C69" s="37" t="s">
        <v>121</v>
      </c>
      <c r="D69" s="37">
        <v>0.65</v>
      </c>
      <c r="E69" s="2" t="s">
        <v>82</v>
      </c>
      <c r="F69" s="2"/>
      <c r="G69" s="2"/>
      <c r="H69" s="6"/>
      <c r="I69" s="2"/>
      <c r="J69" s="2"/>
      <c r="K69" s="2"/>
      <c r="L69" s="2"/>
      <c r="M69" s="2"/>
      <c r="N69" s="2"/>
    </row>
    <row r="70" spans="2:14" ht="16.2">
      <c r="B70" s="3"/>
      <c r="C70" s="37" t="s">
        <v>122</v>
      </c>
      <c r="D70" s="37">
        <v>2.4</v>
      </c>
      <c r="E70" s="2" t="s">
        <v>83</v>
      </c>
      <c r="F70" s="2"/>
      <c r="G70" s="2"/>
      <c r="H70" s="6"/>
      <c r="I70" s="2"/>
      <c r="J70" s="2"/>
      <c r="K70" s="2"/>
      <c r="L70" s="2"/>
      <c r="M70" s="2"/>
      <c r="N70" s="2"/>
    </row>
    <row r="71" spans="2:14">
      <c r="B71" s="3"/>
      <c r="C71" s="103" t="s">
        <v>118</v>
      </c>
      <c r="D71" s="6"/>
      <c r="E71" s="2"/>
      <c r="F71" s="2"/>
      <c r="G71" s="2"/>
      <c r="H71" s="6"/>
      <c r="I71" s="2"/>
      <c r="J71" s="2"/>
      <c r="K71" s="2"/>
      <c r="L71" s="2"/>
      <c r="M71" s="2"/>
      <c r="N71" s="2"/>
    </row>
    <row r="72" spans="2:14">
      <c r="B72" s="3"/>
      <c r="C72" s="2"/>
      <c r="D72" s="51"/>
      <c r="E72" s="2"/>
      <c r="F72" s="2"/>
      <c r="G72" s="2"/>
      <c r="H72" s="6"/>
      <c r="I72" s="2"/>
      <c r="J72" s="2"/>
      <c r="K72" s="2"/>
      <c r="L72" s="2"/>
      <c r="M72" s="2"/>
      <c r="N72" s="2"/>
    </row>
    <row r="73" spans="2:14">
      <c r="D73" s="90"/>
      <c r="H73" s="11"/>
    </row>
    <row r="74" spans="2:14" ht="22.5" customHeight="1">
      <c r="B74" s="3"/>
      <c r="C74" s="174" t="s">
        <v>133</v>
      </c>
      <c r="D74" s="2"/>
      <c r="E74" s="2"/>
      <c r="F74" s="2"/>
      <c r="G74" s="2"/>
      <c r="H74" s="2"/>
      <c r="I74" s="2"/>
      <c r="J74" s="2"/>
      <c r="K74" s="2"/>
      <c r="L74" s="2"/>
      <c r="M74" s="2"/>
      <c r="N74" s="2"/>
    </row>
    <row r="75" spans="2:14" s="99" customFormat="1" ht="36" customHeight="1">
      <c r="B75" s="100"/>
      <c r="C75" s="98" t="s">
        <v>18</v>
      </c>
      <c r="D75" s="101" t="s">
        <v>53</v>
      </c>
      <c r="E75" s="98" t="s">
        <v>119</v>
      </c>
      <c r="F75" s="98" t="s">
        <v>69</v>
      </c>
      <c r="G75" s="102"/>
      <c r="H75" s="98" t="s">
        <v>120</v>
      </c>
      <c r="I75" s="87"/>
      <c r="J75" s="87"/>
      <c r="K75" s="87"/>
      <c r="L75" s="87"/>
      <c r="M75" s="87"/>
      <c r="N75" s="87"/>
    </row>
    <row r="76" spans="2:14">
      <c r="B76" s="3"/>
      <c r="C76" s="35" t="str">
        <f t="shared" ref="C76:C85" si="1">C9</f>
        <v>Fyringsolje</v>
      </c>
      <c r="D76" s="59"/>
      <c r="E76" s="59"/>
      <c r="F76" s="59"/>
      <c r="G76" s="58" t="str">
        <f>G38</f>
        <v>kg/liter</v>
      </c>
      <c r="H76" s="44">
        <f>E76*F76</f>
        <v>0</v>
      </c>
      <c r="I76" s="30" t="str">
        <f>I38</f>
        <v>kWh/liter</v>
      </c>
      <c r="J76" s="2"/>
      <c r="K76" s="2"/>
      <c r="L76" s="2"/>
      <c r="M76" s="2"/>
      <c r="N76" s="2"/>
    </row>
    <row r="77" spans="2:14">
      <c r="B77" s="3"/>
      <c r="C77" s="35" t="str">
        <f t="shared" si="1"/>
        <v>Fyringsparafin</v>
      </c>
      <c r="D77" s="59"/>
      <c r="E77" s="59"/>
      <c r="F77" s="59"/>
      <c r="G77" s="58" t="str">
        <f>G39</f>
        <v>kg/liter</v>
      </c>
      <c r="H77" s="44">
        <f>E77*F77</f>
        <v>0</v>
      </c>
      <c r="I77" s="30" t="str">
        <f>I39</f>
        <v>kWh/liter</v>
      </c>
      <c r="J77" s="2"/>
      <c r="K77" s="2"/>
      <c r="L77" s="2"/>
      <c r="M77" s="2"/>
      <c r="N77" s="2"/>
    </row>
    <row r="78" spans="2:14">
      <c r="B78" s="3"/>
      <c r="C78" s="35" t="str">
        <f t="shared" si="1"/>
        <v>Olje (KOSTRA)</v>
      </c>
      <c r="D78" s="59"/>
      <c r="E78" s="47"/>
      <c r="F78" s="47"/>
      <c r="G78" s="58"/>
      <c r="H78" s="44" t="s">
        <v>73</v>
      </c>
      <c r="I78" s="30"/>
      <c r="J78" s="2"/>
      <c r="K78" s="2"/>
      <c r="L78" s="2"/>
      <c r="M78" s="2"/>
      <c r="N78" s="2"/>
    </row>
    <row r="79" spans="2:14">
      <c r="B79" s="3"/>
      <c r="C79" s="35" t="str">
        <f t="shared" si="1"/>
        <v>Naturgass (LNG)</v>
      </c>
      <c r="D79" s="59"/>
      <c r="E79" s="59"/>
      <c r="F79" s="59"/>
      <c r="G79" s="58" t="str">
        <f>G41</f>
        <v>kg/Sm3</v>
      </c>
      <c r="H79" s="44">
        <f>E79*F79</f>
        <v>0</v>
      </c>
      <c r="I79" s="30" t="str">
        <f>I41</f>
        <v>kWh/Sm3</v>
      </c>
      <c r="J79" s="2"/>
      <c r="K79" s="2"/>
      <c r="L79" s="2"/>
      <c r="M79" s="2"/>
      <c r="N79" s="2"/>
    </row>
    <row r="80" spans="2:14">
      <c r="B80" s="3"/>
      <c r="C80" s="35" t="str">
        <f t="shared" si="1"/>
        <v>LPG (propan og butan)</v>
      </c>
      <c r="D80" s="59"/>
      <c r="E80" s="59"/>
      <c r="F80" s="59"/>
      <c r="G80" s="58" t="str">
        <f>G42</f>
        <v>kg/liter</v>
      </c>
      <c r="H80" s="44">
        <f>E80*F80</f>
        <v>0</v>
      </c>
      <c r="I80" s="30" t="str">
        <f>I42</f>
        <v>kWh/liter</v>
      </c>
      <c r="J80" s="2"/>
      <c r="K80" s="53"/>
      <c r="L80" s="2"/>
      <c r="M80" s="2"/>
      <c r="N80" s="2"/>
    </row>
    <row r="81" spans="2:14">
      <c r="B81" s="3"/>
      <c r="C81" s="35" t="str">
        <f t="shared" si="1"/>
        <v>Naturgass (KOSTRA)</v>
      </c>
      <c r="D81" s="59"/>
      <c r="E81" s="47"/>
      <c r="F81" s="47"/>
      <c r="G81" s="58"/>
      <c r="H81" s="44" t="s">
        <v>73</v>
      </c>
      <c r="I81" s="30"/>
      <c r="J81" s="2"/>
      <c r="K81" s="53"/>
      <c r="L81" s="2"/>
      <c r="M81" s="2"/>
      <c r="N81" s="2"/>
    </row>
    <row r="82" spans="2:14">
      <c r="B82" s="3"/>
      <c r="C82" s="35" t="str">
        <f t="shared" si="1"/>
        <v>Trepellets, fyrkjel</v>
      </c>
      <c r="D82" s="59"/>
      <c r="E82" s="59"/>
      <c r="F82" s="47"/>
      <c r="G82" s="58"/>
      <c r="H82" s="44" t="s">
        <v>73</v>
      </c>
      <c r="I82" s="30"/>
      <c r="J82" s="2"/>
      <c r="K82" s="53"/>
      <c r="L82" s="2"/>
      <c r="M82" s="2"/>
      <c r="N82" s="2"/>
    </row>
    <row r="83" spans="2:14">
      <c r="B83" s="3"/>
      <c r="C83" s="35" t="str">
        <f t="shared" si="1"/>
        <v>Trepellets, husholdningsovn</v>
      </c>
      <c r="D83" s="59"/>
      <c r="E83" s="59"/>
      <c r="F83" s="47"/>
      <c r="G83" s="58"/>
      <c r="H83" s="44" t="s">
        <v>73</v>
      </c>
      <c r="I83" s="30"/>
      <c r="J83" s="2"/>
      <c r="K83" s="53"/>
      <c r="L83" s="2"/>
      <c r="M83" s="2"/>
      <c r="N83" s="2"/>
    </row>
    <row r="84" spans="2:14">
      <c r="B84" s="3"/>
      <c r="C84" s="35" t="str">
        <f t="shared" si="1"/>
        <v>Trebriketter, fyrkjel</v>
      </c>
      <c r="D84" s="59"/>
      <c r="E84" s="59"/>
      <c r="F84" s="47"/>
      <c r="G84" s="58"/>
      <c r="H84" s="44" t="s">
        <v>73</v>
      </c>
      <c r="I84" s="30"/>
      <c r="J84" s="2"/>
      <c r="K84" s="53"/>
      <c r="L84" s="2"/>
      <c r="M84" s="2"/>
      <c r="N84" s="2"/>
    </row>
    <row r="85" spans="2:14">
      <c r="B85" s="3"/>
      <c r="C85" s="35" t="str">
        <f t="shared" si="1"/>
        <v>Trebriketter, husholdningsovn</v>
      </c>
      <c r="D85" s="59"/>
      <c r="E85" s="59"/>
      <c r="F85" s="47"/>
      <c r="G85" s="58"/>
      <c r="H85" s="44" t="s">
        <v>73</v>
      </c>
      <c r="I85" s="30"/>
      <c r="J85" s="2"/>
      <c r="K85" s="53"/>
      <c r="L85" s="2"/>
      <c r="M85" s="2"/>
      <c r="N85" s="2"/>
    </row>
    <row r="86" spans="2:14">
      <c r="B86" s="3"/>
      <c r="C86" s="35" t="s">
        <v>233</v>
      </c>
      <c r="D86" s="59"/>
      <c r="E86" s="59"/>
      <c r="F86" s="59"/>
      <c r="G86" s="58" t="str">
        <f>G48</f>
        <v>kg/lm3</v>
      </c>
      <c r="H86" s="48">
        <f>E86*F86</f>
        <v>0</v>
      </c>
      <c r="I86" s="30" t="str">
        <f>I48</f>
        <v>kWh/lm3</v>
      </c>
      <c r="J86" s="2"/>
      <c r="K86" s="53"/>
      <c r="L86" s="2"/>
      <c r="M86" s="2"/>
      <c r="N86" s="2"/>
    </row>
    <row r="87" spans="2:14">
      <c r="B87" s="3"/>
      <c r="C87" s="35" t="s">
        <v>234</v>
      </c>
      <c r="D87" s="59"/>
      <c r="E87" s="59"/>
      <c r="F87" s="59"/>
      <c r="G87" s="58" t="str">
        <f>G49</f>
        <v>kg/favn</v>
      </c>
      <c r="H87" s="48">
        <f>E87*F87</f>
        <v>0</v>
      </c>
      <c r="I87" s="30" t="str">
        <f>I49</f>
        <v>kWh/favn</v>
      </c>
      <c r="J87" s="2"/>
      <c r="K87" s="53"/>
      <c r="L87" s="2"/>
      <c r="M87" s="2"/>
      <c r="N87" s="2"/>
    </row>
    <row r="88" spans="2:14">
      <c r="B88" s="3"/>
      <c r="C88" s="35" t="s">
        <v>235</v>
      </c>
      <c r="D88" s="59"/>
      <c r="E88" s="59"/>
      <c r="F88" s="47"/>
      <c r="G88" s="58"/>
      <c r="H88" s="44" t="s">
        <v>73</v>
      </c>
      <c r="I88" s="30"/>
      <c r="J88" s="2"/>
      <c r="K88" s="53"/>
      <c r="L88" s="2"/>
      <c r="M88" s="2"/>
      <c r="N88" s="2"/>
    </row>
    <row r="89" spans="2:14">
      <c r="B89" s="3"/>
      <c r="C89" s="35" t="str">
        <f>C22</f>
        <v>Biodiesel</v>
      </c>
      <c r="D89" s="59"/>
      <c r="E89" s="59"/>
      <c r="F89" s="59"/>
      <c r="G89" s="58" t="str">
        <f>G51</f>
        <v>kg/liter</v>
      </c>
      <c r="H89" s="44">
        <f>E89*F89</f>
        <v>0</v>
      </c>
      <c r="I89" s="30" t="str">
        <f>I51</f>
        <v>kWh/liter</v>
      </c>
      <c r="J89" s="2"/>
      <c r="K89" s="53"/>
      <c r="L89" s="2"/>
      <c r="M89" s="2"/>
      <c r="N89" s="2"/>
    </row>
    <row r="90" spans="2:14">
      <c r="B90" s="3"/>
      <c r="C90" s="35" t="str">
        <f>C23</f>
        <v>Bioolje</v>
      </c>
      <c r="D90" s="59"/>
      <c r="E90" s="59"/>
      <c r="F90" s="59"/>
      <c r="G90" s="58" t="str">
        <f>G52</f>
        <v>kg/liter</v>
      </c>
      <c r="H90" s="44">
        <f>E90*F90</f>
        <v>0</v>
      </c>
      <c r="I90" s="30" t="str">
        <f>I52</f>
        <v>kWh/liter</v>
      </c>
      <c r="J90" s="2"/>
      <c r="K90" s="53"/>
      <c r="L90" s="2"/>
      <c r="M90" s="2"/>
      <c r="N90" s="2"/>
    </row>
    <row r="91" spans="2:14">
      <c r="B91" s="3"/>
      <c r="C91" s="35" t="str">
        <f>C24</f>
        <v>Biogass</v>
      </c>
      <c r="D91" s="59"/>
      <c r="E91" s="59"/>
      <c r="F91" s="59"/>
      <c r="G91" s="58" t="str">
        <f>G53</f>
        <v>kg/Nm3</v>
      </c>
      <c r="H91" s="44">
        <f>E91*F91</f>
        <v>0</v>
      </c>
      <c r="I91" s="30" t="str">
        <f>I53</f>
        <v>kWh/Nm3</v>
      </c>
      <c r="J91" s="2"/>
      <c r="K91" s="53"/>
      <c r="L91" s="2"/>
      <c r="M91" s="2"/>
      <c r="N91" s="2"/>
    </row>
    <row r="92" spans="2:14">
      <c r="B92" s="3"/>
      <c r="C92" s="35" t="str">
        <f t="shared" ref="C92:C99" si="2">C25</f>
        <v>Bio (KOSTRA)</v>
      </c>
      <c r="D92" s="59"/>
      <c r="E92" s="47"/>
      <c r="F92" s="57"/>
      <c r="G92" s="58"/>
      <c r="H92" s="57" t="s">
        <v>73</v>
      </c>
      <c r="I92" s="30"/>
      <c r="J92" s="2"/>
      <c r="K92" s="53"/>
      <c r="L92" s="2"/>
      <c r="M92" s="2"/>
      <c r="N92" s="2"/>
    </row>
    <row r="93" spans="2:14">
      <c r="B93" s="3"/>
      <c r="C93" s="35" t="str">
        <f t="shared" si="2"/>
        <v>Elektrisitet (fra nett)</v>
      </c>
      <c r="D93" s="59"/>
      <c r="E93" s="47"/>
      <c r="F93" s="57"/>
      <c r="G93" s="58"/>
      <c r="H93" s="57" t="s">
        <v>73</v>
      </c>
      <c r="I93" s="30"/>
      <c r="J93" s="2"/>
      <c r="K93" s="53"/>
      <c r="L93" s="2"/>
      <c r="M93" s="2"/>
      <c r="N93" s="2"/>
    </row>
    <row r="94" spans="2:14">
      <c r="B94" s="3"/>
      <c r="C94" s="35" t="str">
        <f t="shared" si="2"/>
        <v>El-kjel</v>
      </c>
      <c r="D94" s="59"/>
      <c r="E94" s="47"/>
      <c r="F94" s="57"/>
      <c r="G94" s="58"/>
      <c r="H94" s="57" t="s">
        <v>73</v>
      </c>
      <c r="I94" s="30"/>
      <c r="J94" s="2"/>
      <c r="K94" s="53"/>
      <c r="L94" s="2"/>
      <c r="M94" s="2"/>
      <c r="N94" s="2"/>
    </row>
    <row r="95" spans="2:14">
      <c r="B95" s="3"/>
      <c r="C95" s="35" t="str">
        <f t="shared" si="2"/>
        <v>Varmepumpe - el</v>
      </c>
      <c r="D95" s="59"/>
      <c r="E95" s="47"/>
      <c r="F95" s="57"/>
      <c r="G95" s="58"/>
      <c r="H95" s="57" t="s">
        <v>73</v>
      </c>
      <c r="I95" s="30"/>
      <c r="J95" s="2"/>
      <c r="K95" s="53"/>
      <c r="L95" s="2"/>
      <c r="M95" s="2"/>
      <c r="N95" s="2"/>
    </row>
    <row r="96" spans="2:14">
      <c r="B96" s="3"/>
      <c r="C96" s="35" t="str">
        <f t="shared" si="2"/>
        <v>Solfanger (lokal)</v>
      </c>
      <c r="D96" s="59"/>
      <c r="E96" s="47"/>
      <c r="F96" s="57"/>
      <c r="G96" s="58"/>
      <c r="H96" s="57" t="s">
        <v>73</v>
      </c>
      <c r="I96" s="30"/>
      <c r="J96" s="2"/>
      <c r="K96" s="53"/>
      <c r="L96" s="2"/>
      <c r="M96" s="2"/>
      <c r="N96" s="2"/>
    </row>
    <row r="97" spans="2:14">
      <c r="B97" s="3"/>
      <c r="C97" s="35" t="str">
        <f t="shared" si="2"/>
        <v>Solceller (lokal)</v>
      </c>
      <c r="D97" s="59"/>
      <c r="E97" s="47"/>
      <c r="F97" s="57"/>
      <c r="G97" s="58"/>
      <c r="H97" s="57" t="s">
        <v>73</v>
      </c>
      <c r="I97" s="30"/>
      <c r="J97" s="2"/>
      <c r="K97" s="53"/>
      <c r="L97" s="2"/>
      <c r="M97" s="2"/>
      <c r="N97" s="2"/>
    </row>
    <row r="98" spans="2:14">
      <c r="B98" s="3"/>
      <c r="C98" s="35" t="str">
        <f t="shared" si="2"/>
        <v>Vind (lokal)</v>
      </c>
      <c r="D98" s="59"/>
      <c r="E98" s="47"/>
      <c r="F98" s="57"/>
      <c r="G98" s="58"/>
      <c r="H98" s="57" t="s">
        <v>73</v>
      </c>
      <c r="I98" s="30"/>
      <c r="J98" s="2"/>
      <c r="K98" s="53"/>
      <c r="L98" s="2"/>
      <c r="M98" s="2"/>
      <c r="N98" s="2"/>
    </row>
    <row r="99" spans="2:14">
      <c r="B99" s="3"/>
      <c r="C99" s="35" t="str">
        <f t="shared" si="2"/>
        <v>Fjernvarme</v>
      </c>
      <c r="D99" s="59"/>
      <c r="E99" s="47"/>
      <c r="F99" s="57"/>
      <c r="G99" s="58"/>
      <c r="H99" s="57" t="s">
        <v>73</v>
      </c>
      <c r="I99" s="30"/>
      <c r="J99" s="2"/>
      <c r="K99" s="53"/>
      <c r="L99" s="2"/>
      <c r="M99" s="2"/>
      <c r="N99" s="2"/>
    </row>
    <row r="100" spans="2:14">
      <c r="B100" s="3"/>
      <c r="C100" s="25"/>
      <c r="D100" s="51"/>
      <c r="E100" s="6"/>
      <c r="F100" s="52"/>
      <c r="G100" s="52"/>
      <c r="H100" s="2"/>
      <c r="I100" s="6"/>
      <c r="J100" s="2"/>
      <c r="K100" s="53"/>
      <c r="L100" s="2"/>
      <c r="M100" s="2"/>
      <c r="N100" s="2"/>
    </row>
    <row r="102" spans="2:14" ht="22.5" customHeight="1">
      <c r="B102" s="3"/>
      <c r="C102" s="171" t="s">
        <v>135</v>
      </c>
      <c r="D102" s="2"/>
      <c r="E102" s="6"/>
      <c r="F102" s="2"/>
      <c r="G102" s="2"/>
      <c r="H102" s="2"/>
      <c r="I102" s="2"/>
      <c r="J102" s="2"/>
      <c r="K102" s="2"/>
      <c r="L102" s="2"/>
      <c r="M102" s="2"/>
      <c r="N102" s="2"/>
    </row>
    <row r="103" spans="2:14">
      <c r="B103" s="3"/>
      <c r="C103" s="2" t="s">
        <v>136</v>
      </c>
      <c r="D103"/>
      <c r="E103" s="6"/>
      <c r="F103" s="2"/>
      <c r="G103" s="2"/>
      <c r="H103" s="2"/>
      <c r="I103" s="2"/>
      <c r="J103" s="2"/>
      <c r="K103" s="2"/>
      <c r="L103" s="2"/>
      <c r="M103" s="2"/>
      <c r="N103" s="2"/>
    </row>
    <row r="104" spans="2:14">
      <c r="B104" s="3"/>
      <c r="C104" s="2"/>
      <c r="D104" s="2"/>
      <c r="E104" s="6"/>
      <c r="F104" s="2"/>
      <c r="G104" s="2"/>
      <c r="H104" s="2"/>
      <c r="I104" s="2"/>
      <c r="J104" s="2"/>
      <c r="K104" s="2"/>
      <c r="L104" s="2"/>
      <c r="M104" s="2"/>
      <c r="N104" s="2"/>
    </row>
    <row r="105" spans="2:14">
      <c r="B105" s="3"/>
      <c r="C105" s="146" t="s">
        <v>137</v>
      </c>
      <c r="D105" s="146" t="s">
        <v>138</v>
      </c>
      <c r="E105" s="6"/>
      <c r="F105" s="2"/>
      <c r="G105" s="2"/>
      <c r="H105" s="2"/>
      <c r="I105" s="2"/>
      <c r="J105" s="2"/>
      <c r="K105" s="2"/>
      <c r="L105" s="2"/>
      <c r="M105" s="2"/>
      <c r="N105" s="2"/>
    </row>
    <row r="106" spans="2:14" ht="15.6">
      <c r="B106" s="3"/>
      <c r="C106" s="146" t="s">
        <v>141</v>
      </c>
      <c r="D106" s="146">
        <v>1</v>
      </c>
      <c r="E106" s="6"/>
      <c r="F106" s="2"/>
      <c r="G106" s="2"/>
      <c r="H106" s="2"/>
      <c r="I106" s="2"/>
      <c r="J106" s="2"/>
      <c r="K106" s="2"/>
      <c r="L106" s="2"/>
      <c r="M106" s="2"/>
      <c r="N106" s="2"/>
    </row>
    <row r="107" spans="2:14" ht="15.6">
      <c r="B107" s="3"/>
      <c r="C107" s="146" t="s">
        <v>142</v>
      </c>
      <c r="D107" s="146">
        <v>298</v>
      </c>
      <c r="E107" s="6"/>
      <c r="F107" s="2"/>
      <c r="G107" s="2"/>
      <c r="H107" s="2"/>
      <c r="I107" s="2"/>
      <c r="J107" s="2"/>
      <c r="K107" s="2"/>
      <c r="L107" s="2"/>
      <c r="M107" s="2"/>
      <c r="N107" s="2"/>
    </row>
    <row r="108" spans="2:14" ht="15.6">
      <c r="B108" s="3"/>
      <c r="C108" s="146" t="s">
        <v>143</v>
      </c>
      <c r="D108" s="146">
        <v>25</v>
      </c>
      <c r="E108" s="6"/>
      <c r="F108" s="2"/>
      <c r="G108" s="2"/>
      <c r="H108" s="2"/>
      <c r="I108" s="2"/>
      <c r="J108" s="2"/>
      <c r="K108" s="2"/>
      <c r="L108" s="2"/>
      <c r="M108" s="2"/>
      <c r="N108" s="2"/>
    </row>
    <row r="109" spans="2:14">
      <c r="B109" s="3"/>
      <c r="C109" s="2"/>
      <c r="D109" s="2"/>
      <c r="E109" s="2"/>
      <c r="F109" s="2"/>
      <c r="G109" s="2"/>
      <c r="H109" s="2"/>
      <c r="I109" s="2"/>
      <c r="J109" s="2"/>
      <c r="K109" s="2"/>
      <c r="L109" s="2"/>
      <c r="M109" s="2"/>
      <c r="N109" s="2"/>
    </row>
    <row r="111" spans="2:14" ht="22.5" customHeight="1">
      <c r="B111" s="3"/>
      <c r="C111" s="171" t="s">
        <v>134</v>
      </c>
      <c r="D111" s="2"/>
      <c r="E111" s="2"/>
      <c r="F111" s="2"/>
      <c r="G111" s="2"/>
      <c r="H111" s="2"/>
      <c r="I111" s="2"/>
      <c r="J111" s="2"/>
      <c r="K111" s="2"/>
      <c r="L111" s="2"/>
      <c r="M111" s="2"/>
      <c r="N111" s="2"/>
    </row>
    <row r="112" spans="2:14">
      <c r="B112" s="3"/>
      <c r="C112" s="170" t="s">
        <v>280</v>
      </c>
      <c r="D112" s="2"/>
      <c r="E112" s="2"/>
      <c r="F112" s="2"/>
      <c r="G112" s="2"/>
      <c r="H112" s="2"/>
      <c r="I112" s="2"/>
      <c r="J112" s="2"/>
      <c r="K112" s="2"/>
      <c r="L112" s="2"/>
      <c r="M112" s="2"/>
      <c r="N112" s="2"/>
    </row>
    <row r="113" spans="2:14">
      <c r="B113" s="3"/>
      <c r="C113" s="88" t="s">
        <v>279</v>
      </c>
      <c r="D113" s="2"/>
      <c r="E113" s="2"/>
      <c r="F113" s="2"/>
      <c r="G113" s="2"/>
      <c r="H113" s="2"/>
      <c r="I113" s="2"/>
      <c r="J113" s="2"/>
      <c r="K113" s="2"/>
      <c r="L113" s="2"/>
      <c r="M113" s="2"/>
      <c r="N113" s="2"/>
    </row>
    <row r="114" spans="2:14">
      <c r="B114" s="3"/>
      <c r="C114" s="5"/>
      <c r="D114" s="2"/>
      <c r="E114" s="2"/>
      <c r="F114" s="2"/>
      <c r="G114" s="2"/>
      <c r="H114" s="2"/>
      <c r="I114" s="2"/>
      <c r="J114" s="2"/>
      <c r="K114" s="2"/>
      <c r="L114" s="2"/>
      <c r="M114" s="2"/>
      <c r="N114" s="2"/>
    </row>
    <row r="115" spans="2:14">
      <c r="B115" s="3"/>
      <c r="C115" s="18" t="s">
        <v>287</v>
      </c>
      <c r="D115" s="2"/>
      <c r="E115" s="2"/>
      <c r="F115" s="2"/>
      <c r="G115" s="2"/>
      <c r="H115" s="2"/>
      <c r="I115" s="2"/>
      <c r="J115" s="2"/>
      <c r="K115" s="2"/>
      <c r="L115" s="2"/>
      <c r="M115" s="2"/>
      <c r="N115" s="2"/>
    </row>
    <row r="116" spans="2:14">
      <c r="B116" s="3"/>
      <c r="C116" s="88" t="s">
        <v>298</v>
      </c>
      <c r="D116" s="2"/>
      <c r="E116" s="2"/>
      <c r="F116" s="2"/>
      <c r="G116" s="2"/>
      <c r="H116" s="2"/>
      <c r="I116" s="2"/>
      <c r="J116" s="2"/>
      <c r="K116" s="2"/>
      <c r="L116" s="2"/>
      <c r="M116" s="2"/>
      <c r="N116" s="2"/>
    </row>
    <row r="117" spans="2:14">
      <c r="B117" s="3"/>
      <c r="C117" s="88"/>
      <c r="D117" s="2"/>
      <c r="E117" s="2"/>
      <c r="F117" s="2"/>
      <c r="G117" s="2"/>
      <c r="H117" s="2"/>
      <c r="I117" s="2"/>
      <c r="J117" s="2"/>
      <c r="K117" s="2"/>
      <c r="L117" s="2"/>
      <c r="M117" s="2"/>
      <c r="N117" s="2"/>
    </row>
    <row r="118" spans="2:14">
      <c r="B118" s="3"/>
      <c r="C118" s="116" t="s">
        <v>288</v>
      </c>
      <c r="D118" s="2"/>
      <c r="E118" s="2"/>
      <c r="F118" s="2"/>
      <c r="G118" s="2"/>
      <c r="H118" s="2"/>
      <c r="I118" s="2"/>
      <c r="J118" s="2"/>
      <c r="K118" s="2"/>
      <c r="L118" s="2"/>
      <c r="M118" s="2"/>
      <c r="N118" s="2"/>
    </row>
    <row r="119" spans="2:14">
      <c r="B119" s="3"/>
      <c r="C119" s="88" t="s">
        <v>300</v>
      </c>
      <c r="D119" s="2"/>
      <c r="E119" s="2"/>
      <c r="F119" s="2"/>
      <c r="G119" s="2"/>
      <c r="H119" s="2"/>
      <c r="I119" s="2"/>
      <c r="J119" s="2"/>
      <c r="K119" s="2"/>
      <c r="L119" s="2"/>
      <c r="M119" s="2"/>
      <c r="N119" s="2"/>
    </row>
    <row r="120" spans="2:14">
      <c r="B120" s="3"/>
      <c r="C120" s="93"/>
      <c r="D120" s="2"/>
      <c r="E120" s="2"/>
      <c r="F120" s="2"/>
      <c r="G120" s="2"/>
      <c r="H120" s="2"/>
      <c r="I120" s="2"/>
      <c r="J120" s="2"/>
      <c r="K120" s="2"/>
      <c r="L120" s="2"/>
      <c r="M120" s="2"/>
      <c r="N120" s="2"/>
    </row>
    <row r="121" spans="2:14">
      <c r="B121" s="3"/>
      <c r="C121" s="96" t="s">
        <v>281</v>
      </c>
      <c r="D121" s="2"/>
      <c r="E121" s="2"/>
      <c r="F121" s="2"/>
      <c r="G121" s="2"/>
      <c r="H121" s="2"/>
      <c r="I121" s="2"/>
      <c r="J121" s="2"/>
      <c r="K121" s="2"/>
      <c r="L121" s="2"/>
      <c r="M121" s="2"/>
      <c r="N121" s="2"/>
    </row>
    <row r="122" spans="2:14">
      <c r="B122" s="3"/>
      <c r="C122" s="201" t="s">
        <v>299</v>
      </c>
      <c r="D122" s="2"/>
      <c r="E122" s="2"/>
      <c r="F122" s="2"/>
      <c r="G122" s="2"/>
      <c r="H122" s="2"/>
      <c r="I122" s="2"/>
      <c r="J122" s="2"/>
      <c r="K122" s="2"/>
      <c r="L122" s="2"/>
      <c r="M122" s="2"/>
      <c r="N122" s="2"/>
    </row>
    <row r="123" spans="2:14">
      <c r="B123" s="3"/>
      <c r="C123" s="94"/>
      <c r="D123" s="2"/>
      <c r="E123" s="2"/>
      <c r="F123" s="2"/>
      <c r="G123" s="2"/>
      <c r="H123" s="2"/>
      <c r="I123" s="2"/>
      <c r="J123" s="2"/>
      <c r="K123" s="2"/>
      <c r="L123" s="2"/>
      <c r="M123" s="2"/>
      <c r="N123" s="2"/>
    </row>
    <row r="124" spans="2:14">
      <c r="B124" s="3"/>
      <c r="C124" s="20" t="s">
        <v>282</v>
      </c>
      <c r="D124" s="2"/>
      <c r="E124" s="2"/>
      <c r="F124" s="2"/>
      <c r="G124" s="2"/>
      <c r="H124" s="2"/>
      <c r="I124" s="2"/>
      <c r="J124" s="2"/>
      <c r="K124" s="2"/>
      <c r="L124" s="2"/>
      <c r="M124" s="2"/>
      <c r="N124" s="2"/>
    </row>
    <row r="125" spans="2:14">
      <c r="B125" s="3"/>
      <c r="C125" s="88" t="s">
        <v>303</v>
      </c>
      <c r="D125" s="2"/>
      <c r="E125" s="2"/>
      <c r="F125" s="2"/>
      <c r="G125" s="2"/>
      <c r="H125" s="2"/>
      <c r="I125" s="2"/>
      <c r="J125" s="2"/>
      <c r="K125" s="2"/>
      <c r="L125" s="2"/>
      <c r="M125" s="2"/>
      <c r="N125" s="2"/>
    </row>
    <row r="126" spans="2:14">
      <c r="B126" s="3"/>
      <c r="C126" s="94"/>
      <c r="D126" s="2"/>
      <c r="E126" s="2"/>
      <c r="F126" s="2"/>
      <c r="G126" s="2"/>
      <c r="H126" s="2"/>
      <c r="I126" s="2"/>
      <c r="J126" s="2"/>
      <c r="K126" s="2"/>
      <c r="L126" s="2"/>
      <c r="M126" s="2"/>
      <c r="N126" s="2"/>
    </row>
    <row r="127" spans="2:14">
      <c r="B127" s="3"/>
      <c r="C127" s="20" t="s">
        <v>283</v>
      </c>
      <c r="D127" s="2"/>
      <c r="E127" s="2"/>
      <c r="F127" s="2"/>
      <c r="G127" s="2"/>
      <c r="H127" s="2"/>
      <c r="I127" s="2"/>
      <c r="J127" s="2"/>
      <c r="K127" s="2"/>
      <c r="L127" s="2"/>
      <c r="M127" s="2"/>
      <c r="N127" s="2"/>
    </row>
    <row r="128" spans="2:14">
      <c r="B128" s="3"/>
      <c r="C128" s="201" t="s">
        <v>302</v>
      </c>
      <c r="D128" s="2"/>
      <c r="E128" s="2"/>
      <c r="F128" s="2"/>
      <c r="G128" s="2"/>
      <c r="H128" s="2"/>
      <c r="I128" s="2"/>
      <c r="J128" s="2"/>
      <c r="K128" s="2"/>
      <c r="L128" s="2"/>
      <c r="M128" s="2"/>
      <c r="N128" s="2"/>
    </row>
    <row r="129" spans="2:14">
      <c r="B129" s="3"/>
      <c r="C129" s="95"/>
      <c r="D129" s="2"/>
      <c r="E129" s="2"/>
      <c r="F129" s="2"/>
      <c r="G129" s="2"/>
      <c r="H129" s="2"/>
      <c r="I129" s="2"/>
      <c r="J129" s="2"/>
      <c r="K129" s="2"/>
      <c r="L129" s="2"/>
      <c r="M129" s="2"/>
      <c r="N129" s="2"/>
    </row>
    <row r="130" spans="2:14">
      <c r="B130" s="3"/>
      <c r="C130" s="20" t="s">
        <v>284</v>
      </c>
      <c r="D130" s="2"/>
      <c r="E130" s="2"/>
      <c r="F130" s="2"/>
      <c r="G130" s="2"/>
      <c r="H130" s="2"/>
      <c r="I130" s="2"/>
      <c r="J130" s="2"/>
      <c r="K130" s="2"/>
      <c r="L130" s="2"/>
      <c r="M130" s="2"/>
      <c r="N130" s="2"/>
    </row>
    <row r="131" spans="2:14">
      <c r="B131" s="3"/>
      <c r="C131" s="201" t="s">
        <v>301</v>
      </c>
      <c r="D131" s="2"/>
      <c r="E131" s="2"/>
      <c r="F131" s="2"/>
      <c r="G131" s="2"/>
      <c r="H131" s="2"/>
      <c r="I131" s="2"/>
      <c r="J131" s="2"/>
      <c r="K131" s="2"/>
      <c r="L131" s="2"/>
      <c r="M131" s="2"/>
      <c r="N131" s="2"/>
    </row>
    <row r="132" spans="2:14">
      <c r="B132" s="3"/>
      <c r="C132" s="2"/>
      <c r="D132" s="2"/>
      <c r="E132" s="2"/>
      <c r="F132" s="2"/>
      <c r="G132" s="2"/>
      <c r="H132" s="2"/>
      <c r="I132" s="2"/>
      <c r="J132" s="2"/>
      <c r="K132" s="2"/>
      <c r="L132" s="2"/>
      <c r="M132" s="2"/>
      <c r="N132" s="2"/>
    </row>
    <row r="133" spans="2:14">
      <c r="B133" s="3"/>
      <c r="C133" s="147" t="s">
        <v>139</v>
      </c>
      <c r="D133" s="2"/>
      <c r="E133" s="2"/>
      <c r="F133" s="2"/>
      <c r="G133" s="2"/>
      <c r="H133" s="2"/>
      <c r="I133" s="2"/>
      <c r="J133" s="2"/>
      <c r="K133" s="2"/>
      <c r="L133" s="2"/>
      <c r="M133" s="2"/>
      <c r="N133" s="2"/>
    </row>
    <row r="134" spans="2:14">
      <c r="B134" s="3"/>
      <c r="C134" s="2" t="s">
        <v>140</v>
      </c>
      <c r="D134" s="2"/>
      <c r="E134" s="2"/>
      <c r="F134" s="2"/>
      <c r="G134" s="2"/>
      <c r="H134" s="2"/>
      <c r="I134" s="2"/>
      <c r="J134" s="2"/>
      <c r="K134" s="2"/>
      <c r="L134" s="2"/>
      <c r="M134" s="2"/>
      <c r="N134" s="2"/>
    </row>
    <row r="135" spans="2:14">
      <c r="B135" s="3"/>
      <c r="C135" s="2"/>
      <c r="D135" s="2"/>
      <c r="E135" s="2"/>
      <c r="F135" s="2"/>
      <c r="G135" s="2"/>
      <c r="H135" s="2"/>
      <c r="I135" s="2"/>
      <c r="J135" s="2"/>
      <c r="K135" s="2"/>
      <c r="L135" s="2"/>
      <c r="M135" s="2"/>
      <c r="N135" s="2"/>
    </row>
    <row r="136" spans="2:14">
      <c r="C136" s="89"/>
      <c r="D136" s="90"/>
      <c r="E136" s="11"/>
      <c r="F136" s="91"/>
      <c r="G136" s="91"/>
      <c r="I136" s="11"/>
      <c r="K136" s="92"/>
    </row>
    <row r="137" spans="2:14">
      <c r="C137" s="89"/>
      <c r="D137" s="90"/>
      <c r="E137" s="11"/>
      <c r="F137" s="91"/>
      <c r="G137" s="91"/>
      <c r="I137" s="11"/>
      <c r="K137" s="92"/>
    </row>
  </sheetData>
  <sheetProtection formatColumns="0" formatRows="0"/>
  <mergeCells count="3">
    <mergeCell ref="C3:N3"/>
    <mergeCell ref="C4:N4"/>
    <mergeCell ref="C5:J5"/>
  </mergeCells>
  <hyperlinks>
    <hyperlink ref="C113" r:id="rId1" xr:uid="{3A94DB1E-E29C-4848-9214-47E463EFFD22}"/>
    <hyperlink ref="C116" r:id="rId2" xr:uid="{279B283A-715E-4078-B89B-1822A54322F6}"/>
    <hyperlink ref="C119" r:id="rId3" xr:uid="{2912D222-21EC-42F3-83AF-830F2AF4056C}"/>
    <hyperlink ref="C122" r:id="rId4" xr:uid="{E056F963-0865-4BE0-B35A-8540E40EB174}"/>
    <hyperlink ref="C125" r:id="rId5" xr:uid="{D3FA78BC-F792-4AD4-8A46-35D65142D83E}"/>
    <hyperlink ref="C128" r:id="rId6" xr:uid="{2381B7E4-D700-4879-B280-32B7C5BBAEA2}"/>
    <hyperlink ref="C131" r:id="rId7" xr:uid="{FD08784A-19AA-49A5-A1FF-0988D2B0D125}"/>
  </hyperlinks>
  <pageMargins left="0.23622047244094491" right="0.23622047244094491" top="0.15748031496062992" bottom="0.15748031496062992" header="0.31496062992125984" footer="0.31496062992125984"/>
  <pageSetup paperSize="9" scale="65" fitToHeight="0" orientation="landscape" r:id="rId8"/>
  <drawing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62"/>
  <sheetViews>
    <sheetView workbookViewId="0">
      <selection activeCell="F14" sqref="F14"/>
    </sheetView>
  </sheetViews>
  <sheetFormatPr baseColWidth="10" defaultRowHeight="14.4"/>
  <cols>
    <col min="1" max="1" width="3.5546875" customWidth="1"/>
    <col min="2" max="3" width="1.21875" customWidth="1"/>
    <col min="6" max="6" width="89.77734375" customWidth="1"/>
  </cols>
  <sheetData>
    <row r="1" spans="1:18">
      <c r="A1" s="1"/>
      <c r="B1" s="1"/>
      <c r="C1" s="1"/>
      <c r="D1" s="1"/>
      <c r="E1" s="1"/>
      <c r="F1" s="1"/>
      <c r="G1" s="1"/>
      <c r="H1" s="1"/>
      <c r="I1" s="1"/>
      <c r="J1" s="1"/>
      <c r="K1" s="1"/>
      <c r="L1" s="1"/>
      <c r="M1" s="1"/>
      <c r="N1" s="1"/>
      <c r="O1" s="1"/>
      <c r="P1" s="1"/>
      <c r="Q1" s="1"/>
      <c r="R1" s="1"/>
    </row>
    <row r="2" spans="1:18">
      <c r="A2" s="1"/>
      <c r="B2" s="1"/>
      <c r="C2" s="1"/>
      <c r="D2" s="1"/>
      <c r="E2" s="1"/>
      <c r="F2" s="1"/>
      <c r="G2" s="1"/>
      <c r="H2" s="1"/>
      <c r="I2" s="1"/>
      <c r="J2" s="1"/>
      <c r="K2" s="1"/>
      <c r="L2" s="1"/>
      <c r="M2" s="1"/>
      <c r="N2" s="1"/>
      <c r="O2" s="1"/>
      <c r="P2" s="1"/>
      <c r="Q2" s="1"/>
      <c r="R2" s="1"/>
    </row>
    <row r="3" spans="1:18">
      <c r="A3" s="1"/>
      <c r="B3" s="1"/>
      <c r="C3" s="1"/>
      <c r="D3" s="1"/>
      <c r="E3" s="1"/>
      <c r="F3" s="1"/>
      <c r="G3" s="1"/>
      <c r="H3" s="1"/>
      <c r="I3" s="1"/>
      <c r="J3" s="1"/>
      <c r="K3" s="1"/>
      <c r="L3" s="1"/>
      <c r="M3" s="1"/>
      <c r="N3" s="1"/>
      <c r="O3" s="1"/>
      <c r="P3" s="1"/>
      <c r="Q3" s="1"/>
      <c r="R3" s="1"/>
    </row>
    <row r="4" spans="1:18">
      <c r="A4" s="1"/>
      <c r="B4" s="1"/>
      <c r="C4" s="1"/>
      <c r="D4" s="1"/>
      <c r="E4" s="1"/>
      <c r="F4" s="1"/>
      <c r="G4" s="1"/>
      <c r="H4" s="1"/>
      <c r="I4" s="1"/>
      <c r="J4" s="1"/>
      <c r="K4" s="1"/>
      <c r="L4" s="1"/>
      <c r="M4" s="1"/>
      <c r="N4" s="1"/>
      <c r="O4" s="1"/>
      <c r="P4" s="1"/>
      <c r="Q4" s="1"/>
      <c r="R4" s="1"/>
    </row>
    <row r="5" spans="1:18">
      <c r="A5" s="1"/>
      <c r="B5" s="1"/>
      <c r="C5" s="1"/>
      <c r="D5" s="1"/>
      <c r="E5" s="1"/>
      <c r="F5" s="1"/>
      <c r="G5" s="1"/>
      <c r="H5" s="1"/>
      <c r="I5" s="1"/>
      <c r="J5" s="1"/>
      <c r="K5" s="1"/>
      <c r="L5" s="1"/>
      <c r="M5" s="1"/>
      <c r="N5" s="1"/>
      <c r="O5" s="1"/>
      <c r="P5" s="1"/>
      <c r="Q5" s="1"/>
      <c r="R5" s="1"/>
    </row>
    <row r="6" spans="1:18">
      <c r="A6" s="1"/>
      <c r="B6" s="1"/>
      <c r="C6" s="1"/>
      <c r="D6" s="1"/>
      <c r="E6" s="1"/>
      <c r="F6" s="1"/>
      <c r="G6" s="1"/>
      <c r="H6" s="1"/>
      <c r="I6" s="1"/>
      <c r="J6" s="1"/>
      <c r="K6" s="1"/>
      <c r="L6" s="1"/>
      <c r="M6" s="1"/>
      <c r="N6" s="1"/>
      <c r="O6" s="1"/>
      <c r="P6" s="1"/>
      <c r="Q6" s="1"/>
      <c r="R6" s="1"/>
    </row>
    <row r="7" spans="1:18">
      <c r="A7" s="1"/>
      <c r="B7" s="1"/>
      <c r="C7" s="1"/>
      <c r="D7" s="1"/>
      <c r="E7" s="1"/>
      <c r="F7" s="1"/>
      <c r="G7" s="1"/>
      <c r="H7" s="1"/>
      <c r="I7" s="1"/>
      <c r="J7" s="1"/>
      <c r="K7" s="1"/>
      <c r="L7" s="1"/>
      <c r="M7" s="1"/>
      <c r="N7" s="1"/>
      <c r="O7" s="1"/>
      <c r="P7" s="1"/>
      <c r="Q7" s="1"/>
      <c r="R7" s="1"/>
    </row>
    <row r="8" spans="1:18">
      <c r="A8" s="1"/>
      <c r="B8" s="1"/>
      <c r="C8" s="1"/>
      <c r="D8" s="1"/>
      <c r="E8" s="1"/>
      <c r="F8" s="1"/>
      <c r="G8" s="1"/>
      <c r="H8" s="1"/>
      <c r="I8" s="1"/>
      <c r="J8" s="1"/>
      <c r="K8" s="1"/>
      <c r="L8" s="1"/>
      <c r="M8" s="1"/>
      <c r="N8" s="1"/>
      <c r="O8" s="1"/>
      <c r="P8" s="1"/>
      <c r="Q8" s="1"/>
      <c r="R8" s="1"/>
    </row>
    <row r="9" spans="1:18">
      <c r="A9" s="1"/>
      <c r="B9" s="3"/>
      <c r="C9" s="2"/>
      <c r="D9" s="5"/>
      <c r="E9" s="5"/>
      <c r="F9" s="2"/>
      <c r="G9" s="2"/>
      <c r="H9" s="1"/>
      <c r="I9" s="1"/>
      <c r="J9" s="1"/>
      <c r="K9" s="1"/>
      <c r="L9" s="1"/>
      <c r="M9" s="1"/>
      <c r="N9" s="1"/>
      <c r="O9" s="1"/>
      <c r="P9" s="1"/>
      <c r="Q9" s="1"/>
      <c r="R9" s="1"/>
    </row>
    <row r="10" spans="1:18">
      <c r="A10" s="1"/>
      <c r="B10" s="3"/>
      <c r="C10" s="2"/>
      <c r="D10" s="183" t="s">
        <v>264</v>
      </c>
      <c r="E10" s="183" t="s">
        <v>265</v>
      </c>
      <c r="F10" s="183" t="s">
        <v>266</v>
      </c>
      <c r="G10" s="2"/>
      <c r="H10" s="1"/>
      <c r="I10" s="1"/>
      <c r="J10" s="1"/>
      <c r="K10" s="1"/>
      <c r="L10" s="1"/>
      <c r="M10" s="1"/>
      <c r="N10" s="1"/>
      <c r="O10" s="1"/>
      <c r="P10" s="1"/>
      <c r="Q10" s="1"/>
      <c r="R10" s="1"/>
    </row>
    <row r="11" spans="1:18">
      <c r="A11" s="1"/>
      <c r="B11" s="3"/>
      <c r="C11" s="2"/>
      <c r="D11" s="146" t="s">
        <v>267</v>
      </c>
      <c r="E11" s="184">
        <v>43116</v>
      </c>
      <c r="F11" s="146" t="s">
        <v>268</v>
      </c>
      <c r="G11" s="2"/>
      <c r="H11" s="1"/>
      <c r="I11" s="1"/>
      <c r="J11" s="1"/>
      <c r="K11" s="1"/>
      <c r="L11" s="1"/>
      <c r="M11" s="1"/>
      <c r="N11" s="1"/>
      <c r="O11" s="1"/>
      <c r="P11" s="1"/>
      <c r="Q11" s="1"/>
      <c r="R11" s="1"/>
    </row>
    <row r="12" spans="1:18">
      <c r="A12" s="1"/>
      <c r="B12" s="3"/>
      <c r="C12" s="2"/>
      <c r="D12" s="146" t="s">
        <v>269</v>
      </c>
      <c r="E12" s="184">
        <v>43193</v>
      </c>
      <c r="F12" s="146" t="s">
        <v>270</v>
      </c>
      <c r="G12" s="2"/>
      <c r="H12" s="1"/>
      <c r="I12" s="1"/>
      <c r="J12" s="1"/>
      <c r="K12" s="1"/>
      <c r="L12" s="1"/>
      <c r="M12" s="1"/>
      <c r="N12" s="1"/>
      <c r="O12" s="1"/>
      <c r="P12" s="1"/>
      <c r="Q12" s="1"/>
      <c r="R12" s="1"/>
    </row>
    <row r="13" spans="1:18" ht="28.8">
      <c r="A13" s="1"/>
      <c r="B13" s="3"/>
      <c r="C13" s="2"/>
      <c r="D13" s="203" t="s">
        <v>292</v>
      </c>
      <c r="E13" s="184">
        <v>44011</v>
      </c>
      <c r="F13" s="146" t="s">
        <v>306</v>
      </c>
      <c r="G13" s="2"/>
      <c r="H13" s="1"/>
      <c r="I13" s="1"/>
      <c r="J13" s="1"/>
      <c r="K13" s="1"/>
      <c r="L13" s="1"/>
      <c r="M13" s="1"/>
      <c r="N13" s="1"/>
      <c r="O13" s="1"/>
      <c r="P13" s="1"/>
      <c r="Q13" s="1"/>
      <c r="R13" s="1"/>
    </row>
    <row r="14" spans="1:18">
      <c r="A14" s="1"/>
      <c r="B14" s="3"/>
      <c r="C14" s="2"/>
      <c r="D14" s="146"/>
      <c r="E14" s="146"/>
      <c r="F14" s="146"/>
      <c r="G14" s="2"/>
      <c r="H14" s="1"/>
      <c r="I14" s="1"/>
      <c r="J14" s="1"/>
      <c r="K14" s="1"/>
      <c r="L14" s="1"/>
      <c r="M14" s="1"/>
      <c r="N14" s="1"/>
      <c r="O14" s="1"/>
      <c r="P14" s="1"/>
      <c r="Q14" s="1"/>
      <c r="R14" s="1"/>
    </row>
    <row r="15" spans="1:18">
      <c r="A15" s="1"/>
      <c r="B15" s="3"/>
      <c r="C15" s="2"/>
      <c r="D15" s="146"/>
      <c r="E15" s="146"/>
      <c r="F15" s="146"/>
      <c r="G15" s="2"/>
      <c r="H15" s="1"/>
      <c r="I15" s="1"/>
      <c r="J15" s="1"/>
      <c r="K15" s="1"/>
      <c r="L15" s="1"/>
      <c r="M15" s="1"/>
      <c r="N15" s="1"/>
      <c r="O15" s="1"/>
      <c r="P15" s="1"/>
      <c r="Q15" s="1"/>
      <c r="R15" s="1"/>
    </row>
    <row r="16" spans="1:18">
      <c r="A16" s="1"/>
      <c r="B16" s="3"/>
      <c r="C16" s="2"/>
      <c r="D16" s="146"/>
      <c r="E16" s="146"/>
      <c r="F16" s="146"/>
      <c r="G16" s="2"/>
      <c r="H16" s="1"/>
      <c r="I16" s="1"/>
      <c r="J16" s="1"/>
      <c r="K16" s="1"/>
      <c r="L16" s="1"/>
      <c r="M16" s="1"/>
      <c r="N16" s="1"/>
      <c r="O16" s="1"/>
      <c r="P16" s="1"/>
      <c r="Q16" s="1"/>
      <c r="R16" s="1"/>
    </row>
    <row r="17" spans="1:18">
      <c r="A17" s="1"/>
      <c r="B17" s="3"/>
      <c r="C17" s="2"/>
      <c r="D17" s="146"/>
      <c r="E17" s="146"/>
      <c r="F17" s="146"/>
      <c r="G17" s="2"/>
      <c r="H17" s="1"/>
      <c r="I17" s="1"/>
      <c r="J17" s="1"/>
      <c r="K17" s="1"/>
      <c r="L17" s="1"/>
      <c r="M17" s="1"/>
      <c r="N17" s="1"/>
      <c r="O17" s="1"/>
      <c r="P17" s="1"/>
      <c r="Q17" s="1"/>
      <c r="R17" s="1"/>
    </row>
    <row r="18" spans="1:18">
      <c r="A18" s="1"/>
      <c r="B18" s="3"/>
      <c r="C18" s="2"/>
      <c r="D18" s="146"/>
      <c r="E18" s="146"/>
      <c r="F18" s="146"/>
      <c r="G18" s="2"/>
      <c r="H18" s="1"/>
      <c r="I18" s="1"/>
      <c r="J18" s="1"/>
      <c r="K18" s="1"/>
      <c r="L18" s="1"/>
      <c r="M18" s="1"/>
      <c r="N18" s="1"/>
      <c r="O18" s="1"/>
      <c r="P18" s="1"/>
      <c r="Q18" s="1"/>
      <c r="R18" s="1"/>
    </row>
    <row r="19" spans="1:18">
      <c r="A19" s="1"/>
      <c r="B19" s="3"/>
      <c r="C19" s="2"/>
      <c r="D19" s="146"/>
      <c r="E19" s="146"/>
      <c r="F19" s="146"/>
      <c r="G19" s="2"/>
      <c r="H19" s="1"/>
      <c r="I19" s="1"/>
      <c r="J19" s="1"/>
      <c r="K19" s="1"/>
      <c r="L19" s="1"/>
      <c r="M19" s="1"/>
      <c r="N19" s="1"/>
      <c r="O19" s="1"/>
      <c r="P19" s="1"/>
      <c r="Q19" s="1"/>
      <c r="R19" s="1"/>
    </row>
    <row r="20" spans="1:18">
      <c r="A20" s="1"/>
      <c r="B20" s="3"/>
      <c r="C20" s="2"/>
      <c r="D20" s="146"/>
      <c r="E20" s="146"/>
      <c r="F20" s="146"/>
      <c r="G20" s="2"/>
      <c r="H20" s="1"/>
      <c r="I20" s="1"/>
      <c r="J20" s="1"/>
      <c r="K20" s="1"/>
      <c r="L20" s="1"/>
      <c r="M20" s="1"/>
      <c r="N20" s="1"/>
      <c r="O20" s="1"/>
      <c r="P20" s="1"/>
      <c r="Q20" s="1"/>
      <c r="R20" s="1"/>
    </row>
    <row r="21" spans="1:18">
      <c r="A21" s="1"/>
      <c r="B21" s="3"/>
      <c r="C21" s="2"/>
      <c r="D21" s="146"/>
      <c r="E21" s="146"/>
      <c r="F21" s="146"/>
      <c r="G21" s="2"/>
      <c r="H21" s="1"/>
      <c r="I21" s="1"/>
      <c r="J21" s="1"/>
      <c r="K21" s="1"/>
      <c r="L21" s="1"/>
      <c r="M21" s="1"/>
      <c r="N21" s="1"/>
      <c r="O21" s="1"/>
      <c r="P21" s="1"/>
      <c r="Q21" s="1"/>
      <c r="R21" s="1"/>
    </row>
    <row r="22" spans="1:18">
      <c r="A22" s="1"/>
      <c r="B22" s="3"/>
      <c r="C22" s="2"/>
      <c r="D22" s="146"/>
      <c r="E22" s="146"/>
      <c r="F22" s="146"/>
      <c r="G22" s="2"/>
      <c r="H22" s="1"/>
      <c r="I22" s="1"/>
      <c r="J22" s="1"/>
      <c r="K22" s="1"/>
      <c r="L22" s="1"/>
      <c r="M22" s="1"/>
      <c r="N22" s="1"/>
      <c r="O22" s="1"/>
      <c r="P22" s="1"/>
      <c r="Q22" s="1"/>
      <c r="R22" s="1"/>
    </row>
    <row r="23" spans="1:18">
      <c r="A23" s="1"/>
      <c r="B23" s="3"/>
      <c r="C23" s="2"/>
      <c r="D23" s="146"/>
      <c r="E23" s="146"/>
      <c r="F23" s="146"/>
      <c r="G23" s="2"/>
      <c r="H23" s="1"/>
      <c r="I23" s="1"/>
      <c r="J23" s="1"/>
      <c r="K23" s="1"/>
      <c r="L23" s="1"/>
      <c r="M23" s="1"/>
      <c r="N23" s="1"/>
      <c r="O23" s="1"/>
      <c r="P23" s="1"/>
      <c r="Q23" s="1"/>
      <c r="R23" s="1"/>
    </row>
    <row r="24" spans="1:18">
      <c r="A24" s="1"/>
      <c r="B24" s="3"/>
      <c r="C24" s="2"/>
      <c r="D24" s="146"/>
      <c r="E24" s="146"/>
      <c r="F24" s="146"/>
      <c r="G24" s="2"/>
      <c r="H24" s="1"/>
      <c r="I24" s="1"/>
      <c r="J24" s="1"/>
      <c r="K24" s="1"/>
      <c r="L24" s="1"/>
      <c r="M24" s="1"/>
      <c r="N24" s="1"/>
      <c r="O24" s="1"/>
      <c r="P24" s="1"/>
      <c r="Q24" s="1"/>
      <c r="R24" s="1"/>
    </row>
    <row r="25" spans="1:18">
      <c r="A25" s="1"/>
      <c r="B25" s="3"/>
      <c r="C25" s="2"/>
      <c r="D25" s="146"/>
      <c r="E25" s="146"/>
      <c r="F25" s="146"/>
      <c r="G25" s="2"/>
      <c r="H25" s="1"/>
      <c r="I25" s="1"/>
      <c r="J25" s="1"/>
      <c r="K25" s="1"/>
      <c r="L25" s="1"/>
      <c r="M25" s="1"/>
      <c r="N25" s="1"/>
      <c r="O25" s="1"/>
      <c r="P25" s="1"/>
      <c r="Q25" s="1"/>
      <c r="R25" s="1"/>
    </row>
    <row r="26" spans="1:18">
      <c r="A26" s="1"/>
      <c r="B26" s="3"/>
      <c r="C26" s="2"/>
      <c r="D26" s="146"/>
      <c r="E26" s="146"/>
      <c r="F26" s="146"/>
      <c r="G26" s="2"/>
      <c r="H26" s="1"/>
      <c r="I26" s="1"/>
      <c r="J26" s="1"/>
      <c r="K26" s="1"/>
      <c r="L26" s="1"/>
      <c r="M26" s="1"/>
      <c r="N26" s="1"/>
      <c r="O26" s="1"/>
      <c r="P26" s="1"/>
      <c r="Q26" s="1"/>
      <c r="R26" s="1"/>
    </row>
    <row r="27" spans="1:18">
      <c r="A27" s="1"/>
      <c r="B27" s="3"/>
      <c r="C27" s="2"/>
      <c r="D27" s="146"/>
      <c r="E27" s="146"/>
      <c r="F27" s="146"/>
      <c r="G27" s="2"/>
      <c r="H27" s="1"/>
      <c r="I27" s="1"/>
      <c r="J27" s="1"/>
      <c r="K27" s="1"/>
      <c r="L27" s="1"/>
      <c r="M27" s="1"/>
      <c r="N27" s="1"/>
      <c r="O27" s="1"/>
      <c r="P27" s="1"/>
      <c r="Q27" s="1"/>
      <c r="R27" s="1"/>
    </row>
    <row r="28" spans="1:18">
      <c r="A28" s="1"/>
      <c r="B28" s="3"/>
      <c r="C28" s="2"/>
      <c r="D28" s="146"/>
      <c r="E28" s="146"/>
      <c r="F28" s="146"/>
      <c r="G28" s="2"/>
      <c r="H28" s="1"/>
      <c r="I28" s="1"/>
      <c r="J28" s="1"/>
      <c r="K28" s="1"/>
      <c r="L28" s="1"/>
      <c r="M28" s="1"/>
      <c r="N28" s="1"/>
      <c r="O28" s="1"/>
      <c r="P28" s="1"/>
      <c r="Q28" s="1"/>
      <c r="R28" s="1"/>
    </row>
    <row r="29" spans="1:18">
      <c r="A29" s="1"/>
      <c r="B29" s="3"/>
      <c r="C29" s="2"/>
      <c r="D29" s="2"/>
      <c r="E29" s="2"/>
      <c r="F29" s="2"/>
      <c r="G29" s="2"/>
      <c r="H29" s="1"/>
      <c r="I29" s="1"/>
      <c r="J29" s="1"/>
      <c r="K29" s="1"/>
      <c r="L29" s="1"/>
      <c r="M29" s="1"/>
      <c r="N29" s="1"/>
      <c r="O29" s="1"/>
      <c r="P29" s="1"/>
      <c r="Q29" s="1"/>
      <c r="R29" s="1"/>
    </row>
    <row r="30" spans="1:18">
      <c r="A30" s="1"/>
      <c r="B30" s="1"/>
      <c r="C30" s="1"/>
      <c r="D30" s="1"/>
      <c r="E30" s="1"/>
      <c r="F30" s="1"/>
      <c r="G30" s="1"/>
      <c r="H30" s="1"/>
      <c r="I30" s="1"/>
      <c r="J30" s="1"/>
      <c r="K30" s="1"/>
      <c r="L30" s="1"/>
      <c r="M30" s="1"/>
      <c r="N30" s="1"/>
      <c r="O30" s="1"/>
      <c r="P30" s="1"/>
      <c r="Q30" s="1"/>
      <c r="R30" s="1"/>
    </row>
    <row r="31" spans="1:18">
      <c r="A31" s="1"/>
      <c r="B31" s="1"/>
      <c r="C31" s="1"/>
      <c r="D31" s="1"/>
      <c r="E31" s="1"/>
      <c r="F31" s="1"/>
      <c r="G31" s="1"/>
      <c r="H31" s="1"/>
      <c r="I31" s="1"/>
      <c r="J31" s="1"/>
      <c r="K31" s="1"/>
      <c r="L31" s="1"/>
      <c r="M31" s="1"/>
      <c r="N31" s="1"/>
      <c r="O31" s="1"/>
      <c r="P31" s="1"/>
      <c r="Q31" s="1"/>
      <c r="R31" s="1"/>
    </row>
    <row r="32" spans="1:18">
      <c r="A32" s="1"/>
      <c r="B32" s="1"/>
      <c r="C32" s="1"/>
      <c r="D32" s="1"/>
      <c r="E32" s="1"/>
      <c r="F32" s="1"/>
      <c r="G32" s="1"/>
      <c r="H32" s="1"/>
      <c r="I32" s="1"/>
      <c r="J32" s="1"/>
      <c r="K32" s="1"/>
      <c r="L32" s="1"/>
      <c r="M32" s="1"/>
      <c r="N32" s="1"/>
      <c r="O32" s="1"/>
      <c r="P32" s="1"/>
      <c r="Q32" s="1"/>
      <c r="R32" s="1"/>
    </row>
    <row r="33" spans="1:18">
      <c r="A33" s="1"/>
      <c r="B33" s="1"/>
      <c r="C33" s="1"/>
      <c r="D33" s="1"/>
      <c r="E33" s="1"/>
      <c r="F33" s="1"/>
      <c r="G33" s="1"/>
      <c r="H33" s="1"/>
      <c r="I33" s="1"/>
      <c r="J33" s="1"/>
      <c r="K33" s="1"/>
      <c r="L33" s="1"/>
      <c r="M33" s="1"/>
      <c r="N33" s="1"/>
      <c r="O33" s="1"/>
      <c r="P33" s="1"/>
      <c r="Q33" s="1"/>
      <c r="R33" s="1"/>
    </row>
    <row r="34" spans="1:18">
      <c r="A34" s="1"/>
      <c r="B34" s="1"/>
      <c r="C34" s="1"/>
      <c r="D34" s="1"/>
      <c r="E34" s="1"/>
      <c r="F34" s="1"/>
      <c r="G34" s="1"/>
      <c r="H34" s="1"/>
      <c r="I34" s="1"/>
      <c r="J34" s="1"/>
      <c r="K34" s="1"/>
      <c r="L34" s="1"/>
      <c r="M34" s="1"/>
      <c r="N34" s="1"/>
      <c r="O34" s="1"/>
      <c r="P34" s="1"/>
      <c r="Q34" s="1"/>
      <c r="R34" s="1"/>
    </row>
    <row r="35" spans="1:18">
      <c r="A35" s="1"/>
      <c r="B35" s="1"/>
      <c r="C35" s="1"/>
      <c r="D35" s="1"/>
      <c r="E35" s="1"/>
      <c r="F35" s="1"/>
      <c r="G35" s="1"/>
      <c r="H35" s="1"/>
      <c r="I35" s="1"/>
      <c r="J35" s="1"/>
      <c r="K35" s="1"/>
      <c r="L35" s="1"/>
      <c r="M35" s="1"/>
      <c r="N35" s="1"/>
      <c r="O35" s="1"/>
      <c r="P35" s="1"/>
      <c r="Q35" s="1"/>
      <c r="R35" s="1"/>
    </row>
    <row r="36" spans="1:18">
      <c r="A36" s="1"/>
      <c r="B36" s="1"/>
      <c r="C36" s="1"/>
      <c r="D36" s="1"/>
      <c r="E36" s="1"/>
      <c r="F36" s="1"/>
      <c r="G36" s="1"/>
      <c r="H36" s="1"/>
      <c r="I36" s="1"/>
      <c r="J36" s="1"/>
      <c r="K36" s="1"/>
      <c r="L36" s="1"/>
      <c r="M36" s="1"/>
      <c r="N36" s="1"/>
      <c r="O36" s="1"/>
      <c r="P36" s="1"/>
      <c r="Q36" s="1"/>
      <c r="R36" s="1"/>
    </row>
    <row r="37" spans="1:18">
      <c r="A37" s="1"/>
      <c r="B37" s="1"/>
      <c r="C37" s="1"/>
      <c r="D37" s="1"/>
      <c r="E37" s="1"/>
      <c r="F37" s="1"/>
      <c r="G37" s="1"/>
      <c r="H37" s="1"/>
      <c r="I37" s="1"/>
      <c r="J37" s="1"/>
      <c r="K37" s="1"/>
      <c r="L37" s="1"/>
      <c r="M37" s="1"/>
      <c r="N37" s="1"/>
      <c r="O37" s="1"/>
      <c r="P37" s="1"/>
      <c r="Q37" s="1"/>
      <c r="R37" s="1"/>
    </row>
    <row r="38" spans="1:18">
      <c r="A38" s="1"/>
      <c r="B38" s="1"/>
      <c r="C38" s="1"/>
      <c r="D38" s="1"/>
      <c r="E38" s="1"/>
      <c r="F38" s="1"/>
      <c r="G38" s="1"/>
      <c r="H38" s="1"/>
      <c r="I38" s="1"/>
      <c r="J38" s="1"/>
      <c r="K38" s="1"/>
      <c r="L38" s="1"/>
      <c r="M38" s="1"/>
      <c r="N38" s="1"/>
      <c r="O38" s="1"/>
      <c r="P38" s="1"/>
      <c r="Q38" s="1"/>
      <c r="R38" s="1"/>
    </row>
    <row r="39" spans="1:18">
      <c r="A39" s="1"/>
      <c r="B39" s="1"/>
      <c r="C39" s="1"/>
      <c r="D39" s="1"/>
      <c r="E39" s="1"/>
      <c r="F39" s="1"/>
      <c r="G39" s="1"/>
      <c r="H39" s="1"/>
      <c r="I39" s="1"/>
      <c r="J39" s="1"/>
      <c r="K39" s="1"/>
      <c r="L39" s="1"/>
      <c r="M39" s="1"/>
      <c r="N39" s="1"/>
      <c r="O39" s="1"/>
      <c r="P39" s="1"/>
      <c r="Q39" s="1"/>
      <c r="R39" s="1"/>
    </row>
    <row r="40" spans="1:18">
      <c r="A40" s="1"/>
      <c r="B40" s="1"/>
      <c r="C40" s="1"/>
      <c r="D40" s="1"/>
      <c r="E40" s="1"/>
      <c r="F40" s="1"/>
      <c r="G40" s="1"/>
      <c r="H40" s="1"/>
      <c r="I40" s="1"/>
      <c r="J40" s="1"/>
      <c r="K40" s="1"/>
      <c r="L40" s="1"/>
      <c r="M40" s="1"/>
      <c r="N40" s="1"/>
      <c r="O40" s="1"/>
      <c r="P40" s="1"/>
      <c r="Q40" s="1"/>
      <c r="R40" s="1"/>
    </row>
    <row r="41" spans="1:18">
      <c r="A41" s="1"/>
      <c r="B41" s="1"/>
      <c r="C41" s="1"/>
      <c r="D41" s="1"/>
      <c r="E41" s="1"/>
      <c r="F41" s="1"/>
      <c r="G41" s="1"/>
      <c r="H41" s="1"/>
      <c r="I41" s="1"/>
      <c r="J41" s="1"/>
      <c r="K41" s="1"/>
      <c r="L41" s="1"/>
      <c r="M41" s="1"/>
      <c r="N41" s="1"/>
      <c r="O41" s="1"/>
      <c r="P41" s="1"/>
      <c r="Q41" s="1"/>
      <c r="R41" s="1"/>
    </row>
    <row r="42" spans="1:18">
      <c r="A42" s="1"/>
      <c r="B42" s="1"/>
      <c r="C42" s="1"/>
      <c r="D42" s="1"/>
      <c r="E42" s="1"/>
      <c r="F42" s="1"/>
      <c r="G42" s="1"/>
      <c r="H42" s="1"/>
      <c r="I42" s="1"/>
      <c r="J42" s="1"/>
      <c r="K42" s="1"/>
      <c r="L42" s="1"/>
      <c r="M42" s="1"/>
      <c r="N42" s="1"/>
      <c r="O42" s="1"/>
      <c r="P42" s="1"/>
      <c r="Q42" s="1"/>
      <c r="R42" s="1"/>
    </row>
    <row r="43" spans="1:18">
      <c r="A43" s="1"/>
      <c r="B43" s="1"/>
      <c r="C43" s="1"/>
      <c r="D43" s="1"/>
      <c r="E43" s="1"/>
      <c r="F43" s="1"/>
      <c r="G43" s="1"/>
      <c r="H43" s="1"/>
      <c r="I43" s="1"/>
      <c r="J43" s="1"/>
      <c r="K43" s="1"/>
      <c r="L43" s="1"/>
      <c r="M43" s="1"/>
      <c r="N43" s="1"/>
      <c r="O43" s="1"/>
      <c r="P43" s="1"/>
      <c r="Q43" s="1"/>
      <c r="R43" s="1"/>
    </row>
    <row r="44" spans="1:18">
      <c r="A44" s="1"/>
      <c r="B44" s="1"/>
      <c r="C44" s="1"/>
      <c r="D44" s="1"/>
      <c r="E44" s="1"/>
      <c r="F44" s="1"/>
      <c r="G44" s="1"/>
      <c r="H44" s="1"/>
      <c r="I44" s="1"/>
      <c r="J44" s="1"/>
      <c r="K44" s="1"/>
      <c r="L44" s="1"/>
      <c r="M44" s="1"/>
      <c r="N44" s="1"/>
      <c r="O44" s="1"/>
      <c r="P44" s="1"/>
      <c r="Q44" s="1"/>
      <c r="R44" s="1"/>
    </row>
    <row r="45" spans="1:18">
      <c r="A45" s="1"/>
      <c r="B45" s="1"/>
      <c r="C45" s="1"/>
      <c r="D45" s="1"/>
      <c r="E45" s="1"/>
      <c r="F45" s="1"/>
      <c r="G45" s="1"/>
      <c r="H45" s="1"/>
      <c r="I45" s="1"/>
      <c r="J45" s="1"/>
      <c r="K45" s="1"/>
      <c r="L45" s="1"/>
      <c r="M45" s="1"/>
      <c r="N45" s="1"/>
      <c r="O45" s="1"/>
      <c r="P45" s="1"/>
      <c r="Q45" s="1"/>
      <c r="R45" s="1"/>
    </row>
    <row r="46" spans="1:18">
      <c r="A46" s="1"/>
      <c r="B46" s="1"/>
      <c r="C46" s="1"/>
      <c r="D46" s="1"/>
      <c r="E46" s="1"/>
      <c r="F46" s="1"/>
      <c r="G46" s="1"/>
      <c r="H46" s="1"/>
      <c r="I46" s="1"/>
      <c r="J46" s="1"/>
      <c r="K46" s="1"/>
      <c r="L46" s="1"/>
      <c r="M46" s="1"/>
      <c r="N46" s="1"/>
      <c r="O46" s="1"/>
      <c r="P46" s="1"/>
      <c r="Q46" s="1"/>
      <c r="R46" s="1"/>
    </row>
    <row r="47" spans="1:18">
      <c r="A47" s="1"/>
      <c r="B47" s="1"/>
      <c r="C47" s="1"/>
      <c r="D47" s="1"/>
      <c r="E47" s="1"/>
      <c r="F47" s="1"/>
      <c r="G47" s="1"/>
      <c r="H47" s="1"/>
      <c r="I47" s="1"/>
      <c r="J47" s="1"/>
      <c r="K47" s="1"/>
      <c r="L47" s="1"/>
      <c r="M47" s="1"/>
      <c r="N47" s="1"/>
      <c r="O47" s="1"/>
      <c r="P47" s="1"/>
      <c r="Q47" s="1"/>
      <c r="R47" s="1"/>
    </row>
    <row r="48" spans="1:18">
      <c r="A48" s="1"/>
      <c r="B48" s="1"/>
      <c r="C48" s="1"/>
      <c r="D48" s="1"/>
      <c r="E48" s="1"/>
      <c r="F48" s="1"/>
      <c r="G48" s="1"/>
      <c r="H48" s="1"/>
      <c r="I48" s="1"/>
      <c r="J48" s="1"/>
      <c r="K48" s="1"/>
      <c r="L48" s="1"/>
      <c r="M48" s="1"/>
      <c r="N48" s="1"/>
      <c r="O48" s="1"/>
      <c r="P48" s="1"/>
      <c r="Q48" s="1"/>
      <c r="R48" s="1"/>
    </row>
    <row r="49" spans="1:18">
      <c r="A49" s="1"/>
      <c r="B49" s="1"/>
      <c r="C49" s="1"/>
      <c r="D49" s="1"/>
      <c r="E49" s="1"/>
      <c r="F49" s="1"/>
      <c r="G49" s="1"/>
      <c r="H49" s="1"/>
      <c r="I49" s="1"/>
      <c r="J49" s="1"/>
      <c r="K49" s="1"/>
      <c r="L49" s="1"/>
      <c r="M49" s="1"/>
      <c r="N49" s="1"/>
      <c r="O49" s="1"/>
      <c r="P49" s="1"/>
      <c r="Q49" s="1"/>
      <c r="R49" s="1"/>
    </row>
    <row r="50" spans="1:18">
      <c r="A50" s="1"/>
      <c r="B50" s="1"/>
      <c r="C50" s="1"/>
      <c r="D50" s="1"/>
      <c r="E50" s="1"/>
      <c r="F50" s="1"/>
      <c r="G50" s="1"/>
      <c r="H50" s="1"/>
      <c r="I50" s="1"/>
      <c r="J50" s="1"/>
      <c r="K50" s="1"/>
      <c r="L50" s="1"/>
      <c r="M50" s="1"/>
      <c r="N50" s="1"/>
      <c r="O50" s="1"/>
      <c r="P50" s="1"/>
      <c r="Q50" s="1"/>
      <c r="R50" s="1"/>
    </row>
    <row r="51" spans="1:18">
      <c r="A51" s="1"/>
      <c r="B51" s="1"/>
      <c r="C51" s="1"/>
      <c r="D51" s="1"/>
      <c r="E51" s="1"/>
      <c r="F51" s="1"/>
      <c r="G51" s="1"/>
      <c r="H51" s="1"/>
      <c r="I51" s="1"/>
      <c r="J51" s="1"/>
      <c r="K51" s="1"/>
      <c r="L51" s="1"/>
      <c r="M51" s="1"/>
      <c r="N51" s="1"/>
      <c r="O51" s="1"/>
      <c r="P51" s="1"/>
      <c r="Q51" s="1"/>
      <c r="R51" s="1"/>
    </row>
    <row r="52" spans="1:18">
      <c r="A52" s="1"/>
      <c r="B52" s="1"/>
      <c r="C52" s="1"/>
      <c r="D52" s="1"/>
      <c r="E52" s="1"/>
      <c r="F52" s="1"/>
      <c r="G52" s="1"/>
      <c r="H52" s="1"/>
      <c r="I52" s="1"/>
      <c r="J52" s="1"/>
      <c r="K52" s="1"/>
      <c r="L52" s="1"/>
      <c r="M52" s="1"/>
      <c r="N52" s="1"/>
      <c r="O52" s="1"/>
      <c r="P52" s="1"/>
      <c r="Q52" s="1"/>
      <c r="R52" s="1"/>
    </row>
    <row r="53" spans="1:18">
      <c r="A53" s="1"/>
      <c r="B53" s="1"/>
      <c r="C53" s="1"/>
      <c r="D53" s="1"/>
      <c r="E53" s="1"/>
      <c r="F53" s="1"/>
      <c r="G53" s="1"/>
      <c r="H53" s="1"/>
      <c r="I53" s="1"/>
      <c r="J53" s="1"/>
      <c r="K53" s="1"/>
      <c r="L53" s="1"/>
      <c r="M53" s="1"/>
      <c r="N53" s="1"/>
      <c r="O53" s="1"/>
      <c r="P53" s="1"/>
      <c r="Q53" s="1"/>
      <c r="R53" s="1"/>
    </row>
    <row r="54" spans="1:18">
      <c r="A54" s="1"/>
      <c r="B54" s="1"/>
      <c r="C54" s="1"/>
      <c r="D54" s="1"/>
      <c r="E54" s="1"/>
      <c r="F54" s="1"/>
      <c r="G54" s="1"/>
      <c r="H54" s="1"/>
      <c r="I54" s="1"/>
      <c r="J54" s="1"/>
      <c r="K54" s="1"/>
      <c r="L54" s="1"/>
      <c r="M54" s="1"/>
      <c r="N54" s="1"/>
      <c r="O54" s="1"/>
      <c r="P54" s="1"/>
      <c r="Q54" s="1"/>
      <c r="R54" s="1"/>
    </row>
    <row r="55" spans="1:18">
      <c r="A55" s="1"/>
      <c r="B55" s="1"/>
      <c r="C55" s="1"/>
      <c r="D55" s="1"/>
      <c r="E55" s="1"/>
      <c r="F55" s="1"/>
      <c r="G55" s="1"/>
      <c r="H55" s="1"/>
      <c r="I55" s="1"/>
      <c r="J55" s="1"/>
      <c r="K55" s="1"/>
      <c r="L55" s="1"/>
      <c r="M55" s="1"/>
      <c r="N55" s="1"/>
      <c r="O55" s="1"/>
      <c r="P55" s="1"/>
      <c r="Q55" s="1"/>
      <c r="R55" s="1"/>
    </row>
    <row r="56" spans="1:18">
      <c r="A56" s="1"/>
      <c r="B56" s="1"/>
      <c r="C56" s="1"/>
      <c r="D56" s="1"/>
      <c r="E56" s="1"/>
      <c r="F56" s="1"/>
      <c r="G56" s="1"/>
      <c r="H56" s="1"/>
      <c r="I56" s="1"/>
      <c r="J56" s="1"/>
      <c r="K56" s="1"/>
      <c r="L56" s="1"/>
      <c r="M56" s="1"/>
      <c r="N56" s="1"/>
      <c r="O56" s="1"/>
      <c r="P56" s="1"/>
      <c r="Q56" s="1"/>
      <c r="R56" s="1"/>
    </row>
    <row r="57" spans="1:18">
      <c r="A57" s="1"/>
      <c r="B57" s="1"/>
      <c r="C57" s="1"/>
      <c r="D57" s="1"/>
      <c r="E57" s="1"/>
      <c r="F57" s="1"/>
      <c r="G57" s="1"/>
      <c r="H57" s="1"/>
      <c r="I57" s="1"/>
      <c r="J57" s="1"/>
      <c r="K57" s="1"/>
      <c r="L57" s="1"/>
      <c r="M57" s="1"/>
      <c r="N57" s="1"/>
      <c r="O57" s="1"/>
      <c r="P57" s="1"/>
      <c r="Q57" s="1"/>
      <c r="R57" s="1"/>
    </row>
    <row r="58" spans="1:18">
      <c r="A58" s="1"/>
      <c r="B58" s="1"/>
      <c r="C58" s="1"/>
      <c r="D58" s="1"/>
      <c r="E58" s="1"/>
      <c r="F58" s="1"/>
      <c r="G58" s="1"/>
      <c r="H58" s="1"/>
      <c r="I58" s="1"/>
      <c r="J58" s="1"/>
      <c r="K58" s="1"/>
      <c r="L58" s="1"/>
      <c r="M58" s="1"/>
      <c r="N58" s="1"/>
      <c r="O58" s="1"/>
      <c r="P58" s="1"/>
      <c r="Q58" s="1"/>
      <c r="R58" s="1"/>
    </row>
    <row r="59" spans="1:18">
      <c r="A59" s="1"/>
      <c r="B59" s="1"/>
      <c r="C59" s="1"/>
      <c r="D59" s="1"/>
      <c r="E59" s="1"/>
      <c r="F59" s="1"/>
      <c r="G59" s="1"/>
      <c r="H59" s="1"/>
      <c r="I59" s="1"/>
      <c r="J59" s="1"/>
      <c r="K59" s="1"/>
      <c r="L59" s="1"/>
      <c r="M59" s="1"/>
      <c r="N59" s="1"/>
      <c r="O59" s="1"/>
      <c r="P59" s="1"/>
      <c r="Q59" s="1"/>
      <c r="R59" s="1"/>
    </row>
    <row r="60" spans="1:18">
      <c r="A60" s="1"/>
      <c r="B60" s="1"/>
      <c r="C60" s="1"/>
      <c r="D60" s="1"/>
      <c r="E60" s="1"/>
      <c r="F60" s="1"/>
      <c r="G60" s="1"/>
      <c r="H60" s="1"/>
      <c r="I60" s="1"/>
      <c r="J60" s="1"/>
      <c r="K60" s="1"/>
      <c r="L60" s="1"/>
      <c r="M60" s="1"/>
      <c r="N60" s="1"/>
      <c r="O60" s="1"/>
      <c r="P60" s="1"/>
      <c r="Q60" s="1"/>
      <c r="R60" s="1"/>
    </row>
    <row r="61" spans="1:18">
      <c r="A61" s="1"/>
      <c r="B61" s="1"/>
      <c r="C61" s="1"/>
      <c r="D61" s="1"/>
      <c r="E61" s="1"/>
      <c r="F61" s="1"/>
      <c r="G61" s="1"/>
      <c r="H61" s="1"/>
      <c r="I61" s="1"/>
      <c r="J61" s="1"/>
      <c r="K61" s="1"/>
      <c r="L61" s="1"/>
      <c r="M61" s="1"/>
      <c r="N61" s="1"/>
      <c r="O61" s="1"/>
      <c r="P61" s="1"/>
      <c r="Q61" s="1"/>
      <c r="R61" s="1"/>
    </row>
    <row r="62" spans="1:18">
      <c r="A62" s="1"/>
      <c r="B62" s="1"/>
      <c r="C62" s="1"/>
      <c r="D62" s="1"/>
      <c r="E62" s="1"/>
      <c r="F62" s="1"/>
      <c r="G62" s="1"/>
      <c r="H62" s="1"/>
      <c r="I62" s="1"/>
      <c r="J62" s="1"/>
      <c r="K62" s="1"/>
      <c r="L62" s="1"/>
      <c r="M62" s="1"/>
      <c r="N62" s="1"/>
      <c r="O62" s="1"/>
      <c r="P62" s="1"/>
      <c r="Q62" s="1"/>
      <c r="R62" s="1"/>
    </row>
  </sheetData>
  <sheetProtection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4">
    <pageSetUpPr fitToPage="1"/>
  </sheetPr>
  <dimension ref="A1:BB142"/>
  <sheetViews>
    <sheetView topLeftCell="A91" zoomScale="60" zoomScaleNormal="60" workbookViewId="0">
      <selection activeCell="N86" sqref="N86"/>
    </sheetView>
  </sheetViews>
  <sheetFormatPr baseColWidth="10" defaultColWidth="11.44140625" defaultRowHeight="14.4"/>
  <cols>
    <col min="1" max="1" width="2.77734375" style="1" customWidth="1"/>
    <col min="2" max="2" width="1" style="1" customWidth="1"/>
    <col min="3" max="3" width="35.77734375" style="1" customWidth="1"/>
    <col min="4" max="4" width="29.21875" style="1" customWidth="1"/>
    <col min="5" max="5" width="38.21875" style="1" customWidth="1"/>
    <col min="6" max="6" width="22" style="1" customWidth="1"/>
    <col min="7" max="13" width="21.77734375" style="1" customWidth="1"/>
    <col min="14" max="14" width="11.21875" style="1" customWidth="1"/>
    <col min="15" max="15" width="12.21875" style="1" customWidth="1"/>
    <col min="16" max="16" width="20.77734375" style="1" bestFit="1" customWidth="1"/>
    <col min="17" max="32" width="12.21875" style="1" customWidth="1"/>
    <col min="33" max="33" width="7.21875" style="1" bestFit="1" customWidth="1"/>
    <col min="34" max="34" width="7.21875" style="1" customWidth="1"/>
    <col min="35" max="35" width="8.77734375" style="11" bestFit="1" customWidth="1"/>
    <col min="36" max="36" width="4.21875" style="1" bestFit="1" customWidth="1"/>
    <col min="37" max="37" width="15" style="1" bestFit="1" customWidth="1"/>
    <col min="38" max="42" width="12.21875" style="1" customWidth="1"/>
    <col min="43" max="43" width="19.21875" style="1" bestFit="1" customWidth="1"/>
    <col min="44" max="44" width="12.21875" style="1" customWidth="1"/>
    <col min="45" max="45" width="17.21875" style="1" bestFit="1" customWidth="1"/>
    <col min="46" max="46" width="16.44140625" style="1" bestFit="1" customWidth="1"/>
    <col min="47" max="58" width="12.21875" style="1" customWidth="1"/>
    <col min="59" max="16384" width="11.44140625" style="1"/>
  </cols>
  <sheetData>
    <row r="1" spans="2:46">
      <c r="AI1" s="1"/>
    </row>
    <row r="2" spans="2:46" ht="23.4">
      <c r="B2" s="3"/>
      <c r="C2" s="86" t="s">
        <v>125</v>
      </c>
      <c r="D2" s="25"/>
      <c r="E2" s="21"/>
      <c r="F2" s="2"/>
      <c r="G2" s="2"/>
      <c r="H2" s="25"/>
      <c r="I2" s="25"/>
      <c r="J2" s="25"/>
      <c r="K2" s="25"/>
      <c r="L2" s="25"/>
      <c r="M2" s="25"/>
      <c r="N2" s="25"/>
      <c r="O2" s="25"/>
      <c r="P2" s="25"/>
      <c r="Q2" s="25"/>
      <c r="R2" s="25"/>
      <c r="S2" s="25"/>
      <c r="T2" s="25"/>
      <c r="U2" s="25"/>
      <c r="V2" s="25"/>
      <c r="W2" s="25"/>
      <c r="X2" s="25"/>
      <c r="Y2" s="25"/>
      <c r="Z2" s="25"/>
      <c r="AA2" s="25"/>
      <c r="AB2" s="25"/>
      <c r="AC2" s="89"/>
      <c r="AD2" s="89"/>
      <c r="AE2" s="89"/>
      <c r="AF2" s="168"/>
      <c r="AG2" s="168"/>
      <c r="AH2" s="168"/>
      <c r="AI2" s="168"/>
      <c r="AJ2" s="168"/>
      <c r="AK2" s="168"/>
      <c r="AL2" s="168"/>
      <c r="AM2" s="168"/>
      <c r="AN2" s="168"/>
      <c r="AO2" s="168"/>
      <c r="AP2" s="168"/>
      <c r="AQ2" s="168"/>
      <c r="AR2" s="168"/>
      <c r="AS2" s="168"/>
      <c r="AT2" s="11"/>
    </row>
    <row r="3" spans="2:46">
      <c r="B3" s="3"/>
      <c r="C3" s="8"/>
      <c r="D3" s="25"/>
      <c r="E3" s="21"/>
      <c r="F3" s="2"/>
      <c r="G3" s="2"/>
      <c r="H3" s="25"/>
      <c r="I3" s="25"/>
      <c r="J3" s="25"/>
      <c r="K3" s="25"/>
      <c r="L3" s="25"/>
      <c r="M3" s="25"/>
      <c r="N3" s="25"/>
      <c r="O3" s="25"/>
      <c r="P3" s="25"/>
      <c r="Q3" s="25"/>
      <c r="R3" s="25"/>
      <c r="S3" s="25"/>
      <c r="T3" s="25"/>
      <c r="U3" s="25"/>
      <c r="V3" s="25"/>
      <c r="W3" s="25"/>
      <c r="X3" s="25"/>
      <c r="Y3" s="25"/>
      <c r="Z3" s="25"/>
      <c r="AA3" s="25"/>
      <c r="AB3" s="25"/>
      <c r="AC3" s="89"/>
      <c r="AD3" s="89"/>
      <c r="AE3" s="89"/>
      <c r="AF3" s="168"/>
      <c r="AG3" s="168"/>
      <c r="AH3" s="168"/>
      <c r="AI3" s="168"/>
      <c r="AJ3" s="168"/>
      <c r="AK3" s="168"/>
      <c r="AL3" s="168"/>
      <c r="AM3" s="168"/>
      <c r="AN3" s="168"/>
      <c r="AO3" s="168"/>
      <c r="AP3" s="168"/>
      <c r="AQ3" s="168"/>
      <c r="AR3" s="168"/>
      <c r="AS3" s="168"/>
      <c r="AT3" s="11"/>
    </row>
    <row r="4" spans="2:46" ht="271.5" customHeight="1">
      <c r="B4" s="3"/>
      <c r="C4" s="205" t="s">
        <v>251</v>
      </c>
      <c r="D4" s="283"/>
      <c r="E4" s="283"/>
      <c r="F4" s="283"/>
      <c r="G4" s="283"/>
      <c r="H4" s="283"/>
      <c r="I4" s="283"/>
      <c r="J4" s="283"/>
      <c r="K4" s="283"/>
      <c r="L4" s="283"/>
      <c r="M4" s="283"/>
      <c r="N4" s="25"/>
      <c r="O4" s="25"/>
      <c r="P4" s="25"/>
      <c r="Q4" s="25"/>
      <c r="R4" s="25"/>
      <c r="S4" s="25"/>
      <c r="T4" s="25"/>
      <c r="U4" s="25"/>
      <c r="V4" s="25"/>
      <c r="W4" s="25"/>
      <c r="X4" s="25"/>
      <c r="Y4" s="25"/>
      <c r="Z4" s="25"/>
      <c r="AA4" s="25"/>
      <c r="AB4" s="25"/>
      <c r="AC4" s="89"/>
      <c r="AD4" s="89"/>
      <c r="AE4" s="89"/>
      <c r="AF4" s="168"/>
      <c r="AG4" s="168"/>
      <c r="AH4" s="168"/>
      <c r="AI4" s="168"/>
      <c r="AJ4" s="168"/>
      <c r="AK4" s="168"/>
      <c r="AL4" s="168"/>
      <c r="AM4" s="168"/>
      <c r="AN4" s="168"/>
      <c r="AO4" s="168"/>
      <c r="AP4" s="168"/>
      <c r="AQ4" s="168"/>
      <c r="AR4" s="168"/>
      <c r="AS4" s="168"/>
      <c r="AT4" s="11"/>
    </row>
    <row r="5" spans="2:46" ht="78" customHeight="1">
      <c r="B5" s="3"/>
      <c r="C5" s="259" t="s">
        <v>130</v>
      </c>
      <c r="D5" s="207"/>
      <c r="E5" s="207"/>
      <c r="F5" s="207"/>
      <c r="G5" s="207"/>
      <c r="H5" s="207"/>
      <c r="I5" s="207"/>
      <c r="J5" s="207"/>
      <c r="K5" s="207"/>
      <c r="L5" s="207"/>
      <c r="M5" s="207"/>
      <c r="N5" s="25"/>
      <c r="O5" s="25"/>
      <c r="P5" s="25"/>
      <c r="Q5" s="25"/>
      <c r="R5" s="25"/>
      <c r="S5" s="25"/>
      <c r="T5" s="25"/>
      <c r="U5" s="25"/>
      <c r="V5" s="25"/>
      <c r="W5" s="25"/>
      <c r="X5" s="25"/>
      <c r="Y5" s="25"/>
      <c r="Z5" s="25"/>
      <c r="AA5" s="25"/>
      <c r="AB5" s="25"/>
      <c r="AC5" s="89"/>
      <c r="AD5" s="89"/>
      <c r="AE5" s="89"/>
      <c r="AF5" s="168"/>
      <c r="AG5" s="168"/>
      <c r="AH5" s="168"/>
      <c r="AI5" s="168"/>
      <c r="AJ5" s="168"/>
      <c r="AK5" s="168"/>
      <c r="AL5" s="168"/>
      <c r="AM5" s="168"/>
      <c r="AN5" s="168"/>
      <c r="AO5" s="168"/>
      <c r="AP5" s="168"/>
      <c r="AQ5" s="168"/>
      <c r="AR5" s="168"/>
      <c r="AS5" s="168"/>
      <c r="AT5" s="11"/>
    </row>
    <row r="6" spans="2:46">
      <c r="B6" s="3"/>
      <c r="C6" s="25" t="s">
        <v>98</v>
      </c>
      <c r="D6" s="25"/>
      <c r="E6" s="25"/>
      <c r="F6" s="20"/>
      <c r="G6" s="25"/>
      <c r="H6" s="25"/>
      <c r="I6" s="25"/>
      <c r="J6" s="25"/>
      <c r="K6" s="25"/>
      <c r="L6" s="25"/>
      <c r="M6" s="25"/>
      <c r="N6" s="20"/>
      <c r="O6" s="25"/>
      <c r="P6" s="17"/>
      <c r="Q6" s="17"/>
      <c r="R6" s="17"/>
      <c r="S6" s="17"/>
      <c r="T6" s="17"/>
      <c r="U6" s="17"/>
      <c r="V6" s="17"/>
      <c r="W6" s="17"/>
      <c r="X6" s="17"/>
      <c r="Y6" s="17"/>
      <c r="Z6" s="17"/>
      <c r="AA6" s="17"/>
      <c r="AB6" s="17"/>
      <c r="AC6" s="168"/>
      <c r="AD6" s="168"/>
      <c r="AE6" s="168"/>
      <c r="AF6" s="168"/>
      <c r="AG6" s="168"/>
      <c r="AH6" s="168"/>
      <c r="AI6" s="168"/>
      <c r="AJ6" s="168"/>
      <c r="AK6" s="168"/>
      <c r="AL6" s="168"/>
      <c r="AM6" s="168"/>
      <c r="AN6" s="168"/>
      <c r="AO6" s="11"/>
    </row>
    <row r="7" spans="2:46">
      <c r="B7" s="3"/>
      <c r="C7" s="27" t="s">
        <v>241</v>
      </c>
      <c r="D7" s="105" t="s">
        <v>61</v>
      </c>
      <c r="E7" s="105" t="s">
        <v>84</v>
      </c>
      <c r="F7" s="20"/>
      <c r="G7" s="106" t="s">
        <v>99</v>
      </c>
      <c r="H7" s="106" t="s">
        <v>100</v>
      </c>
      <c r="I7" s="106" t="s">
        <v>101</v>
      </c>
      <c r="J7" s="106" t="s">
        <v>102</v>
      </c>
      <c r="K7" s="106" t="s">
        <v>103</v>
      </c>
      <c r="L7" s="106" t="s">
        <v>104</v>
      </c>
      <c r="M7" s="106" t="s">
        <v>105</v>
      </c>
      <c r="N7" s="107"/>
      <c r="O7" s="20"/>
      <c r="P7" s="17"/>
      <c r="Q7" s="2"/>
      <c r="R7" s="17"/>
      <c r="S7" s="17"/>
      <c r="T7" s="17"/>
      <c r="U7" s="17"/>
      <c r="V7" s="17"/>
      <c r="W7" s="17"/>
      <c r="X7" s="17"/>
      <c r="Y7" s="17"/>
      <c r="Z7" s="17"/>
      <c r="AA7" s="17"/>
      <c r="AB7" s="17"/>
      <c r="AC7" s="168"/>
      <c r="AD7" s="168"/>
      <c r="AE7" s="168"/>
      <c r="AF7" s="168"/>
      <c r="AG7" s="168"/>
      <c r="AH7" s="168"/>
      <c r="AI7" s="168"/>
      <c r="AJ7" s="168"/>
      <c r="AK7" s="168"/>
      <c r="AL7" s="168"/>
      <c r="AM7" s="168"/>
      <c r="AN7" s="168"/>
      <c r="AO7" s="11"/>
    </row>
    <row r="8" spans="2:46">
      <c r="B8" s="3"/>
      <c r="C8" s="26" t="s">
        <v>19</v>
      </c>
      <c r="D8" s="108" t="s">
        <v>86</v>
      </c>
      <c r="E8" s="26" t="s">
        <v>85</v>
      </c>
      <c r="F8" s="109" t="s">
        <v>110</v>
      </c>
      <c r="G8" s="110" t="s">
        <v>33</v>
      </c>
      <c r="H8" s="110" t="s">
        <v>62</v>
      </c>
      <c r="I8" s="110" t="s">
        <v>64</v>
      </c>
      <c r="J8" s="110" t="s">
        <v>63</v>
      </c>
      <c r="K8" s="110" t="s">
        <v>40</v>
      </c>
      <c r="L8" s="20"/>
      <c r="M8" s="20"/>
      <c r="N8" s="20"/>
      <c r="O8" s="20"/>
      <c r="P8" s="17"/>
      <c r="Q8" s="2"/>
      <c r="R8" s="17"/>
      <c r="S8" s="17"/>
      <c r="T8" s="17"/>
      <c r="U8" s="17"/>
      <c r="V8" s="17"/>
      <c r="W8" s="17"/>
      <c r="X8" s="17"/>
      <c r="Y8" s="17"/>
      <c r="Z8" s="17"/>
      <c r="AA8" s="17"/>
      <c r="AB8" s="17"/>
      <c r="AC8" s="168"/>
      <c r="AD8" s="168"/>
      <c r="AE8" s="168"/>
      <c r="AF8" s="168"/>
      <c r="AG8" s="168"/>
      <c r="AH8" s="168"/>
      <c r="AI8" s="168"/>
      <c r="AJ8" s="168"/>
      <c r="AK8" s="168"/>
      <c r="AL8" s="168"/>
      <c r="AM8" s="168"/>
      <c r="AN8" s="168"/>
      <c r="AO8" s="11"/>
    </row>
    <row r="9" spans="2:46">
      <c r="B9" s="3"/>
      <c r="C9" s="26" t="s">
        <v>20</v>
      </c>
      <c r="D9" s="108" t="s">
        <v>86</v>
      </c>
      <c r="E9" s="26" t="s">
        <v>85</v>
      </c>
      <c r="F9" s="109" t="s">
        <v>111</v>
      </c>
      <c r="G9" s="110" t="s">
        <v>34</v>
      </c>
      <c r="H9" s="110" t="s">
        <v>34</v>
      </c>
      <c r="I9" s="110" t="s">
        <v>39</v>
      </c>
      <c r="J9" s="110" t="s">
        <v>39</v>
      </c>
      <c r="K9" s="110" t="s">
        <v>34</v>
      </c>
      <c r="L9" s="26" t="s">
        <v>39</v>
      </c>
      <c r="M9" s="20"/>
      <c r="N9" s="20"/>
      <c r="O9" s="20"/>
      <c r="P9" s="17"/>
      <c r="Q9" s="2"/>
      <c r="R9" s="17"/>
      <c r="S9" s="17"/>
      <c r="T9" s="17"/>
      <c r="U9" s="17"/>
      <c r="V9" s="17"/>
      <c r="W9" s="17"/>
      <c r="X9" s="17"/>
      <c r="Y9" s="17"/>
      <c r="Z9" s="17"/>
      <c r="AA9" s="17"/>
      <c r="AB9" s="17"/>
      <c r="AC9" s="168"/>
      <c r="AD9" s="168"/>
      <c r="AE9" s="168"/>
      <c r="AF9" s="168"/>
      <c r="AG9" s="168"/>
      <c r="AH9" s="168"/>
      <c r="AI9" s="168"/>
      <c r="AJ9" s="168"/>
      <c r="AK9" s="168"/>
      <c r="AL9" s="168"/>
      <c r="AM9" s="168"/>
      <c r="AN9" s="168"/>
      <c r="AO9" s="11"/>
    </row>
    <row r="10" spans="2:46">
      <c r="B10" s="3"/>
      <c r="C10" s="26" t="s">
        <v>21</v>
      </c>
      <c r="D10" s="108" t="s">
        <v>17</v>
      </c>
      <c r="E10" s="26" t="s">
        <v>93</v>
      </c>
      <c r="F10" s="109" t="s">
        <v>112</v>
      </c>
      <c r="G10" s="110" t="s">
        <v>17</v>
      </c>
      <c r="H10" s="110" t="s">
        <v>17</v>
      </c>
      <c r="I10" s="110" t="s">
        <v>17</v>
      </c>
      <c r="J10" s="110" t="s">
        <v>17</v>
      </c>
      <c r="K10" s="110" t="s">
        <v>17</v>
      </c>
      <c r="L10" s="26" t="s">
        <v>17</v>
      </c>
      <c r="M10" s="110" t="s">
        <v>17</v>
      </c>
      <c r="N10" s="20"/>
      <c r="O10" s="20"/>
      <c r="P10" s="17"/>
      <c r="Q10" s="2"/>
      <c r="R10" s="17"/>
      <c r="S10" s="17"/>
      <c r="T10" s="17"/>
      <c r="U10" s="17"/>
      <c r="V10" s="17"/>
      <c r="W10" s="17"/>
      <c r="X10" s="17"/>
      <c r="Y10" s="17"/>
      <c r="Z10" s="17"/>
      <c r="AA10" s="17"/>
      <c r="AB10" s="17"/>
      <c r="AC10" s="168"/>
      <c r="AD10" s="168"/>
      <c r="AE10" s="168"/>
      <c r="AF10" s="168"/>
      <c r="AG10" s="168"/>
      <c r="AH10" s="168"/>
      <c r="AI10" s="168"/>
      <c r="AJ10" s="168"/>
      <c r="AK10" s="168"/>
      <c r="AL10" s="168"/>
      <c r="AM10" s="168"/>
      <c r="AN10" s="168"/>
      <c r="AO10" s="11"/>
    </row>
    <row r="11" spans="2:46">
      <c r="B11" s="3"/>
      <c r="C11" s="26" t="s">
        <v>65</v>
      </c>
      <c r="D11" s="108" t="s">
        <v>87</v>
      </c>
      <c r="E11" s="26" t="s">
        <v>88</v>
      </c>
      <c r="F11" s="20"/>
      <c r="G11" s="286" t="s">
        <v>148</v>
      </c>
      <c r="H11" s="286"/>
      <c r="I11" s="286"/>
      <c r="J11" s="286"/>
      <c r="K11" s="286"/>
      <c r="L11" s="286"/>
      <c r="M11" s="286"/>
      <c r="N11" s="25"/>
      <c r="O11" s="20"/>
      <c r="P11" s="17"/>
      <c r="Q11" s="2"/>
      <c r="R11" s="17"/>
      <c r="S11" s="17"/>
      <c r="T11" s="17"/>
      <c r="U11" s="17"/>
      <c r="V11" s="17"/>
      <c r="W11" s="17"/>
      <c r="X11" s="17"/>
      <c r="Y11" s="17"/>
      <c r="Z11" s="17"/>
      <c r="AA11" s="17"/>
      <c r="AB11" s="17"/>
      <c r="AC11" s="168"/>
      <c r="AD11" s="168"/>
      <c r="AE11" s="168"/>
      <c r="AF11" s="168"/>
      <c r="AG11" s="168"/>
      <c r="AH11" s="168"/>
      <c r="AI11" s="168"/>
      <c r="AJ11" s="168"/>
      <c r="AK11" s="168"/>
      <c r="AL11" s="168"/>
      <c r="AM11" s="168"/>
      <c r="AN11" s="168"/>
      <c r="AO11" s="11"/>
    </row>
    <row r="12" spans="2:46">
      <c r="B12" s="3"/>
      <c r="C12" s="26" t="s">
        <v>23</v>
      </c>
      <c r="D12" s="108" t="s">
        <v>86</v>
      </c>
      <c r="E12" s="26" t="s">
        <v>85</v>
      </c>
      <c r="F12" s="20"/>
      <c r="G12" s="25"/>
      <c r="H12" s="25"/>
      <c r="I12" s="25"/>
      <c r="J12" s="25"/>
      <c r="K12" s="25"/>
      <c r="L12" s="25"/>
      <c r="M12" s="25"/>
      <c r="N12" s="25"/>
      <c r="O12" s="20"/>
      <c r="P12" s="17"/>
      <c r="Q12" s="2"/>
      <c r="R12" s="17"/>
      <c r="S12" s="17"/>
      <c r="T12" s="17"/>
      <c r="U12" s="17"/>
      <c r="V12" s="17"/>
      <c r="W12" s="17"/>
      <c r="X12" s="17"/>
      <c r="Y12" s="17"/>
      <c r="Z12" s="17"/>
      <c r="AA12" s="17"/>
      <c r="AB12" s="17"/>
      <c r="AC12" s="168"/>
      <c r="AD12" s="168"/>
      <c r="AE12" s="168"/>
      <c r="AF12" s="168"/>
      <c r="AG12" s="168"/>
      <c r="AH12" s="168"/>
      <c r="AI12" s="168"/>
      <c r="AJ12" s="168"/>
      <c r="AK12" s="168"/>
      <c r="AL12" s="168"/>
      <c r="AM12" s="168"/>
      <c r="AN12" s="168"/>
      <c r="AO12" s="11"/>
    </row>
    <row r="13" spans="2:46">
      <c r="B13" s="3"/>
      <c r="C13" s="26" t="s">
        <v>22</v>
      </c>
      <c r="D13" s="108" t="s">
        <v>17</v>
      </c>
      <c r="E13" s="26" t="s">
        <v>93</v>
      </c>
      <c r="F13" s="20"/>
      <c r="G13" s="25"/>
      <c r="H13" s="25"/>
      <c r="I13" s="25"/>
      <c r="J13" s="25"/>
      <c r="K13" s="25"/>
      <c r="L13" s="25"/>
      <c r="M13" s="25"/>
      <c r="N13" s="25"/>
      <c r="O13" s="20"/>
      <c r="P13" s="17"/>
      <c r="Q13" s="2"/>
      <c r="R13" s="17"/>
      <c r="S13" s="17"/>
      <c r="T13" s="17"/>
      <c r="U13" s="17"/>
      <c r="V13" s="17"/>
      <c r="W13" s="17"/>
      <c r="X13" s="17"/>
      <c r="Y13" s="17"/>
      <c r="Z13" s="17"/>
      <c r="AA13" s="17"/>
      <c r="AB13" s="17"/>
      <c r="AC13" s="168"/>
      <c r="AD13" s="168"/>
      <c r="AE13" s="168"/>
      <c r="AF13" s="168"/>
      <c r="AG13" s="168"/>
      <c r="AH13" s="168"/>
      <c r="AI13" s="168"/>
      <c r="AJ13" s="168"/>
      <c r="AK13" s="168"/>
      <c r="AL13" s="168"/>
      <c r="AM13" s="168"/>
      <c r="AN13" s="168"/>
      <c r="AO13" s="11"/>
    </row>
    <row r="14" spans="2:46">
      <c r="B14" s="3"/>
      <c r="C14" s="26" t="s">
        <v>66</v>
      </c>
      <c r="D14" s="108" t="s">
        <v>94</v>
      </c>
      <c r="E14" s="26" t="s">
        <v>92</v>
      </c>
      <c r="F14" s="20"/>
      <c r="G14" s="111"/>
      <c r="H14" s="25"/>
      <c r="I14" s="25"/>
      <c r="J14" s="25"/>
      <c r="K14" s="25"/>
      <c r="L14" s="25"/>
      <c r="M14" s="25"/>
      <c r="N14" s="25"/>
      <c r="O14" s="20"/>
      <c r="P14" s="17"/>
      <c r="Q14" s="2"/>
      <c r="R14" s="17"/>
      <c r="S14" s="17"/>
      <c r="T14" s="17"/>
      <c r="U14" s="17"/>
      <c r="V14" s="17"/>
      <c r="W14" s="17"/>
      <c r="X14" s="17"/>
      <c r="Y14" s="17"/>
      <c r="Z14" s="17"/>
      <c r="AA14" s="17"/>
      <c r="AB14" s="17"/>
      <c r="AC14" s="168"/>
      <c r="AD14" s="168"/>
      <c r="AE14" s="168"/>
      <c r="AF14" s="168"/>
      <c r="AG14" s="168"/>
      <c r="AH14" s="168"/>
      <c r="AI14" s="168"/>
      <c r="AJ14" s="168"/>
      <c r="AK14" s="168"/>
      <c r="AL14" s="168"/>
      <c r="AM14" s="168"/>
      <c r="AN14" s="168"/>
      <c r="AO14" s="11"/>
    </row>
    <row r="15" spans="2:46">
      <c r="B15" s="3"/>
      <c r="C15" s="26" t="s">
        <v>67</v>
      </c>
      <c r="D15" s="108" t="s">
        <v>94</v>
      </c>
      <c r="E15" s="26" t="s">
        <v>92</v>
      </c>
      <c r="F15" s="20"/>
      <c r="G15" s="25"/>
      <c r="H15" s="25"/>
      <c r="I15" s="25"/>
      <c r="J15" s="25"/>
      <c r="K15" s="25"/>
      <c r="L15" s="25"/>
      <c r="M15" s="20"/>
      <c r="N15" s="25"/>
      <c r="O15" s="20"/>
      <c r="P15" s="17"/>
      <c r="Q15" s="2"/>
      <c r="R15" s="17"/>
      <c r="S15" s="17"/>
      <c r="T15" s="17"/>
      <c r="U15" s="17"/>
      <c r="V15" s="17"/>
      <c r="W15" s="17"/>
      <c r="X15" s="17"/>
      <c r="Y15" s="17"/>
      <c r="Z15" s="17"/>
      <c r="AA15" s="17"/>
      <c r="AB15" s="17"/>
      <c r="AC15" s="168"/>
      <c r="AD15" s="168"/>
      <c r="AE15" s="168"/>
      <c r="AF15" s="168"/>
      <c r="AG15" s="168"/>
      <c r="AH15" s="168"/>
      <c r="AI15" s="168"/>
      <c r="AJ15" s="168"/>
      <c r="AK15" s="168"/>
      <c r="AL15" s="168"/>
      <c r="AM15" s="168"/>
      <c r="AN15" s="168"/>
      <c r="AO15" s="11"/>
    </row>
    <row r="16" spans="2:46">
      <c r="B16" s="3"/>
      <c r="C16" s="26" t="s">
        <v>68</v>
      </c>
      <c r="D16" s="108" t="s">
        <v>94</v>
      </c>
      <c r="E16" s="26" t="s">
        <v>92</v>
      </c>
      <c r="F16" s="20"/>
      <c r="G16" s="25"/>
      <c r="H16" s="20"/>
      <c r="I16" s="20"/>
      <c r="J16" s="20"/>
      <c r="K16" s="20"/>
      <c r="L16" s="20"/>
      <c r="M16" s="20"/>
      <c r="N16" s="20"/>
      <c r="O16" s="20"/>
      <c r="P16" s="2"/>
      <c r="Q16" s="2"/>
      <c r="R16" s="17"/>
      <c r="S16" s="17"/>
      <c r="T16" s="17"/>
      <c r="U16" s="17"/>
      <c r="V16" s="17"/>
      <c r="W16" s="17"/>
      <c r="X16" s="17"/>
      <c r="Y16" s="17"/>
      <c r="Z16" s="17"/>
      <c r="AA16" s="17"/>
      <c r="AB16" s="17"/>
      <c r="AC16" s="168"/>
      <c r="AD16" s="168"/>
      <c r="AE16" s="168"/>
      <c r="AF16" s="168"/>
      <c r="AG16" s="168"/>
      <c r="AH16" s="168"/>
      <c r="AI16" s="168"/>
      <c r="AJ16" s="168"/>
      <c r="AK16" s="168"/>
      <c r="AL16" s="168"/>
      <c r="AM16" s="168"/>
      <c r="AN16" s="168"/>
      <c r="AO16" s="11"/>
    </row>
    <row r="17" spans="2:41">
      <c r="B17" s="3"/>
      <c r="C17" s="26" t="s">
        <v>232</v>
      </c>
      <c r="D17" s="108" t="s">
        <v>94</v>
      </c>
      <c r="E17" s="26" t="s">
        <v>92</v>
      </c>
      <c r="F17" s="20"/>
      <c r="G17" s="25"/>
      <c r="H17" s="20"/>
      <c r="I17" s="20"/>
      <c r="J17" s="20"/>
      <c r="K17" s="20"/>
      <c r="L17" s="20"/>
      <c r="M17" s="20"/>
      <c r="N17" s="20"/>
      <c r="O17" s="20"/>
      <c r="P17" s="2"/>
      <c r="Q17" s="2"/>
      <c r="R17" s="17"/>
      <c r="S17" s="17"/>
      <c r="T17" s="17"/>
      <c r="U17" s="17"/>
      <c r="V17" s="17"/>
      <c r="W17" s="17"/>
      <c r="X17" s="17"/>
      <c r="Y17" s="17"/>
      <c r="Z17" s="17"/>
      <c r="AA17" s="17"/>
      <c r="AB17" s="17"/>
      <c r="AC17" s="168"/>
      <c r="AD17" s="168"/>
      <c r="AE17" s="168"/>
      <c r="AF17" s="168"/>
      <c r="AG17" s="168"/>
      <c r="AH17" s="168"/>
      <c r="AI17" s="168"/>
      <c r="AJ17" s="168"/>
      <c r="AK17" s="168"/>
      <c r="AL17" s="168"/>
      <c r="AM17" s="168"/>
      <c r="AN17" s="168"/>
      <c r="AO17" s="11"/>
    </row>
    <row r="18" spans="2:41">
      <c r="B18" s="3"/>
      <c r="C18" s="26" t="s">
        <v>233</v>
      </c>
      <c r="D18" s="108" t="s">
        <v>95</v>
      </c>
      <c r="E18" s="26" t="s">
        <v>89</v>
      </c>
      <c r="F18" s="20"/>
      <c r="G18" s="25"/>
      <c r="H18" s="20"/>
      <c r="I18" s="20"/>
      <c r="J18" s="20"/>
      <c r="K18" s="20"/>
      <c r="L18" s="20"/>
      <c r="M18" s="20"/>
      <c r="N18" s="20"/>
      <c r="O18" s="20"/>
      <c r="P18" s="2"/>
      <c r="Q18" s="2"/>
      <c r="R18" s="17"/>
      <c r="S18" s="17"/>
      <c r="T18" s="17"/>
      <c r="U18" s="17"/>
      <c r="V18" s="17"/>
      <c r="W18" s="17"/>
      <c r="X18" s="17"/>
      <c r="Y18" s="17"/>
      <c r="Z18" s="17"/>
      <c r="AA18" s="17"/>
      <c r="AB18" s="17"/>
      <c r="AC18" s="168"/>
      <c r="AD18" s="168"/>
      <c r="AE18" s="168"/>
      <c r="AF18" s="168"/>
      <c r="AG18" s="168"/>
      <c r="AH18" s="168"/>
      <c r="AI18" s="168"/>
      <c r="AJ18" s="168"/>
      <c r="AK18" s="168"/>
      <c r="AL18" s="168"/>
      <c r="AM18" s="168"/>
      <c r="AN18" s="168"/>
      <c r="AO18" s="11"/>
    </row>
    <row r="19" spans="2:41">
      <c r="B19" s="3"/>
      <c r="C19" s="26" t="s">
        <v>234</v>
      </c>
      <c r="D19" s="108" t="s">
        <v>96</v>
      </c>
      <c r="E19" s="26" t="s">
        <v>90</v>
      </c>
      <c r="F19" s="20"/>
      <c r="G19" s="25"/>
      <c r="H19" s="25"/>
      <c r="I19" s="20"/>
      <c r="J19" s="20"/>
      <c r="K19" s="20"/>
      <c r="L19" s="20"/>
      <c r="M19" s="20"/>
      <c r="N19" s="20"/>
      <c r="O19" s="20"/>
      <c r="P19" s="2"/>
      <c r="Q19" s="2"/>
      <c r="R19" s="17"/>
      <c r="S19" s="17"/>
      <c r="T19" s="17"/>
      <c r="U19" s="17"/>
      <c r="V19" s="17"/>
      <c r="W19" s="17"/>
      <c r="X19" s="17"/>
      <c r="Y19" s="17"/>
      <c r="Z19" s="17"/>
      <c r="AA19" s="17"/>
      <c r="AB19" s="17"/>
      <c r="AC19" s="168"/>
      <c r="AD19" s="168"/>
      <c r="AE19" s="168"/>
      <c r="AF19" s="168"/>
      <c r="AG19" s="168"/>
      <c r="AH19" s="168"/>
      <c r="AI19" s="168"/>
      <c r="AJ19" s="168"/>
      <c r="AK19" s="168"/>
      <c r="AL19" s="168"/>
      <c r="AM19" s="168"/>
      <c r="AN19" s="168"/>
      <c r="AO19" s="11"/>
    </row>
    <row r="20" spans="2:41">
      <c r="B20" s="3"/>
      <c r="C20" s="26" t="s">
        <v>235</v>
      </c>
      <c r="D20" s="112" t="s">
        <v>94</v>
      </c>
      <c r="E20" s="26" t="s">
        <v>92</v>
      </c>
      <c r="F20" s="20"/>
      <c r="G20" s="25"/>
      <c r="H20" s="25"/>
      <c r="I20" s="20"/>
      <c r="J20" s="20"/>
      <c r="K20" s="20"/>
      <c r="L20" s="20"/>
      <c r="M20" s="20"/>
      <c r="N20" s="20"/>
      <c r="O20" s="20"/>
      <c r="P20" s="2"/>
      <c r="Q20" s="2"/>
      <c r="R20" s="17"/>
      <c r="S20" s="17"/>
      <c r="T20" s="17"/>
      <c r="U20" s="17"/>
      <c r="V20" s="17"/>
      <c r="W20" s="17"/>
      <c r="X20" s="17"/>
      <c r="Y20" s="17"/>
      <c r="Z20" s="17"/>
      <c r="AA20" s="17"/>
      <c r="AB20" s="17"/>
      <c r="AC20" s="168"/>
      <c r="AD20" s="168"/>
      <c r="AE20" s="168"/>
      <c r="AF20" s="168"/>
      <c r="AG20" s="168"/>
      <c r="AH20" s="168"/>
      <c r="AI20" s="168"/>
      <c r="AJ20" s="168"/>
      <c r="AK20" s="168"/>
      <c r="AL20" s="168"/>
      <c r="AM20" s="168"/>
      <c r="AN20" s="168"/>
      <c r="AO20" s="11"/>
    </row>
    <row r="21" spans="2:41">
      <c r="B21" s="3"/>
      <c r="C21" s="26" t="s">
        <v>24</v>
      </c>
      <c r="D21" s="108" t="s">
        <v>86</v>
      </c>
      <c r="E21" s="26" t="s">
        <v>85</v>
      </c>
      <c r="F21" s="20"/>
      <c r="G21" s="25"/>
      <c r="H21" s="25"/>
      <c r="I21" s="20"/>
      <c r="J21" s="20"/>
      <c r="K21" s="20"/>
      <c r="L21" s="20"/>
      <c r="M21" s="20"/>
      <c r="N21" s="20"/>
      <c r="O21" s="20"/>
      <c r="P21" s="2"/>
      <c r="Q21" s="2"/>
      <c r="R21" s="17"/>
      <c r="S21" s="17"/>
      <c r="T21" s="17"/>
      <c r="U21" s="17"/>
      <c r="V21" s="17"/>
      <c r="W21" s="17"/>
      <c r="X21" s="17"/>
      <c r="Y21" s="17"/>
      <c r="Z21" s="17"/>
      <c r="AA21" s="17"/>
      <c r="AB21" s="17"/>
      <c r="AC21" s="168"/>
      <c r="AD21" s="168"/>
      <c r="AE21" s="168"/>
      <c r="AF21" s="168"/>
      <c r="AG21" s="168"/>
      <c r="AH21" s="168"/>
      <c r="AI21" s="168"/>
      <c r="AJ21" s="168"/>
      <c r="AK21" s="168"/>
      <c r="AL21" s="168"/>
      <c r="AM21" s="168"/>
      <c r="AN21" s="168"/>
      <c r="AO21" s="11"/>
    </row>
    <row r="22" spans="2:41">
      <c r="B22" s="3"/>
      <c r="C22" s="26" t="s">
        <v>26</v>
      </c>
      <c r="D22" s="108" t="s">
        <v>86</v>
      </c>
      <c r="E22" s="26" t="s">
        <v>85</v>
      </c>
      <c r="F22" s="20"/>
      <c r="G22" s="25"/>
      <c r="H22" s="25"/>
      <c r="I22" s="20"/>
      <c r="J22" s="20"/>
      <c r="K22" s="20"/>
      <c r="L22" s="20"/>
      <c r="M22" s="20"/>
      <c r="N22" s="20"/>
      <c r="O22" s="20"/>
      <c r="P22" s="2"/>
      <c r="Q22" s="2"/>
      <c r="R22" s="17"/>
      <c r="S22" s="17"/>
      <c r="T22" s="17"/>
      <c r="U22" s="17"/>
      <c r="V22" s="17"/>
      <c r="W22" s="17"/>
      <c r="X22" s="17"/>
      <c r="Y22" s="17"/>
      <c r="Z22" s="17"/>
      <c r="AA22" s="17"/>
      <c r="AB22" s="17"/>
      <c r="AC22" s="168"/>
      <c r="AD22" s="168"/>
      <c r="AE22" s="168"/>
      <c r="AF22" s="168"/>
      <c r="AG22" s="168"/>
      <c r="AH22" s="168"/>
      <c r="AI22" s="168"/>
      <c r="AJ22" s="168"/>
      <c r="AK22" s="168"/>
      <c r="AL22" s="168"/>
      <c r="AM22" s="168"/>
      <c r="AN22" s="168"/>
      <c r="AO22" s="11"/>
    </row>
    <row r="23" spans="2:41">
      <c r="B23" s="3"/>
      <c r="C23" s="26" t="s">
        <v>25</v>
      </c>
      <c r="D23" s="108" t="s">
        <v>97</v>
      </c>
      <c r="E23" s="26" t="s">
        <v>91</v>
      </c>
      <c r="F23" s="20"/>
      <c r="G23" s="25"/>
      <c r="H23" s="25"/>
      <c r="I23" s="25"/>
      <c r="J23" s="25"/>
      <c r="K23" s="25"/>
      <c r="L23" s="25"/>
      <c r="M23" s="25"/>
      <c r="N23" s="25"/>
      <c r="O23" s="20"/>
      <c r="P23" s="17"/>
      <c r="Q23" s="2"/>
      <c r="R23" s="17"/>
      <c r="S23" s="17"/>
      <c r="T23" s="17"/>
      <c r="U23" s="17"/>
      <c r="V23" s="17"/>
      <c r="W23" s="17"/>
      <c r="X23" s="17"/>
      <c r="Y23" s="17"/>
      <c r="Z23" s="17"/>
      <c r="AA23" s="17"/>
      <c r="AB23" s="17"/>
      <c r="AC23" s="168"/>
      <c r="AD23" s="168"/>
      <c r="AE23" s="168"/>
      <c r="AF23" s="168"/>
      <c r="AG23" s="168"/>
      <c r="AH23" s="168"/>
      <c r="AI23" s="168"/>
      <c r="AJ23" s="168"/>
      <c r="AK23" s="168"/>
      <c r="AL23" s="168"/>
      <c r="AM23" s="168"/>
      <c r="AN23" s="168"/>
      <c r="AO23" s="11"/>
    </row>
    <row r="24" spans="2:41">
      <c r="B24" s="3"/>
      <c r="C24" s="26" t="s">
        <v>27</v>
      </c>
      <c r="D24" s="108" t="s">
        <v>17</v>
      </c>
      <c r="E24" s="26" t="s">
        <v>93</v>
      </c>
      <c r="F24" s="20"/>
      <c r="G24" s="25"/>
      <c r="H24" s="25"/>
      <c r="I24" s="25"/>
      <c r="J24" s="25"/>
      <c r="K24" s="25"/>
      <c r="L24" s="25"/>
      <c r="M24" s="25"/>
      <c r="N24" s="25"/>
      <c r="O24" s="20"/>
      <c r="P24" s="17"/>
      <c r="Q24" s="2"/>
      <c r="R24" s="17"/>
      <c r="S24" s="17"/>
      <c r="T24" s="17"/>
      <c r="U24" s="17"/>
      <c r="V24" s="17"/>
      <c r="W24" s="17"/>
      <c r="X24" s="17"/>
      <c r="Y24" s="17"/>
      <c r="Z24" s="17"/>
      <c r="AA24" s="17"/>
      <c r="AB24" s="17"/>
      <c r="AC24" s="168"/>
      <c r="AD24" s="168"/>
      <c r="AE24" s="168"/>
      <c r="AF24" s="168"/>
      <c r="AG24" s="168"/>
      <c r="AH24" s="168"/>
      <c r="AI24" s="168"/>
      <c r="AJ24" s="168"/>
      <c r="AK24" s="168"/>
      <c r="AL24" s="168"/>
      <c r="AM24" s="168"/>
      <c r="AN24" s="168"/>
      <c r="AO24" s="11"/>
    </row>
    <row r="25" spans="2:41">
      <c r="B25" s="3"/>
      <c r="C25" s="26" t="s">
        <v>28</v>
      </c>
      <c r="D25" s="108" t="s">
        <v>17</v>
      </c>
      <c r="E25" s="26" t="s">
        <v>93</v>
      </c>
      <c r="F25" s="20"/>
      <c r="G25" s="25"/>
      <c r="H25" s="25"/>
      <c r="I25" s="25"/>
      <c r="J25" s="25"/>
      <c r="K25" s="25"/>
      <c r="L25" s="25"/>
      <c r="M25" s="25"/>
      <c r="N25" s="25"/>
      <c r="O25" s="20"/>
      <c r="P25" s="17"/>
      <c r="Q25" s="2"/>
      <c r="R25" s="17"/>
      <c r="S25" s="17"/>
      <c r="T25" s="17"/>
      <c r="U25" s="17"/>
      <c r="V25" s="17"/>
      <c r="W25" s="17"/>
      <c r="X25" s="17"/>
      <c r="Y25" s="17"/>
      <c r="Z25" s="17"/>
      <c r="AA25" s="17"/>
      <c r="AB25" s="17"/>
      <c r="AC25" s="168"/>
      <c r="AD25" s="168"/>
      <c r="AE25" s="168"/>
      <c r="AF25" s="168"/>
      <c r="AG25" s="168"/>
      <c r="AH25" s="168"/>
      <c r="AI25" s="168"/>
      <c r="AJ25" s="168"/>
      <c r="AK25" s="168"/>
      <c r="AL25" s="168"/>
      <c r="AM25" s="168"/>
      <c r="AN25" s="168"/>
      <c r="AO25" s="11"/>
    </row>
    <row r="26" spans="2:41">
      <c r="B26" s="3"/>
      <c r="C26" s="26" t="s">
        <v>29</v>
      </c>
      <c r="D26" s="108" t="s">
        <v>17</v>
      </c>
      <c r="E26" s="26" t="s">
        <v>93</v>
      </c>
      <c r="F26" s="20"/>
      <c r="G26" s="25"/>
      <c r="H26" s="25"/>
      <c r="I26" s="25"/>
      <c r="J26" s="25"/>
      <c r="K26" s="25"/>
      <c r="L26" s="25"/>
      <c r="M26" s="25"/>
      <c r="N26" s="25"/>
      <c r="O26" s="20"/>
      <c r="P26" s="17"/>
      <c r="Q26" s="2"/>
      <c r="R26" s="17"/>
      <c r="S26" s="17"/>
      <c r="T26" s="17"/>
      <c r="U26" s="17"/>
      <c r="V26" s="17"/>
      <c r="W26" s="17"/>
      <c r="X26" s="17"/>
      <c r="Y26" s="17"/>
      <c r="Z26" s="17"/>
      <c r="AA26" s="17"/>
      <c r="AB26" s="17"/>
      <c r="AC26" s="168"/>
      <c r="AD26" s="168"/>
      <c r="AE26" s="168"/>
      <c r="AF26" s="168"/>
      <c r="AG26" s="168"/>
      <c r="AH26" s="168"/>
      <c r="AI26" s="168"/>
      <c r="AJ26" s="168"/>
      <c r="AK26" s="168"/>
      <c r="AL26" s="168"/>
      <c r="AM26" s="168"/>
      <c r="AN26" s="168"/>
      <c r="AO26" s="11"/>
    </row>
    <row r="27" spans="2:41">
      <c r="B27" s="3"/>
      <c r="C27" s="26" t="s">
        <v>289</v>
      </c>
      <c r="D27" s="108" t="s">
        <v>17</v>
      </c>
      <c r="E27" s="26" t="s">
        <v>93</v>
      </c>
      <c r="F27" s="20"/>
      <c r="G27" s="25"/>
      <c r="H27" s="25"/>
      <c r="I27" s="25"/>
      <c r="J27" s="25"/>
      <c r="K27" s="25"/>
      <c r="L27" s="25"/>
      <c r="M27" s="25"/>
      <c r="N27" s="25"/>
      <c r="O27" s="20"/>
      <c r="P27" s="17"/>
      <c r="Q27" s="2"/>
      <c r="R27" s="17"/>
      <c r="S27" s="17"/>
      <c r="T27" s="17"/>
      <c r="U27" s="17"/>
      <c r="V27" s="17"/>
      <c r="W27" s="17"/>
      <c r="X27" s="17"/>
      <c r="Y27" s="17"/>
      <c r="Z27" s="17"/>
      <c r="AA27" s="17"/>
      <c r="AB27" s="17"/>
      <c r="AC27" s="168"/>
      <c r="AD27" s="168"/>
      <c r="AE27" s="168"/>
      <c r="AF27" s="168"/>
      <c r="AG27" s="168"/>
      <c r="AH27" s="168"/>
      <c r="AI27" s="168"/>
      <c r="AJ27" s="168"/>
      <c r="AK27" s="168"/>
      <c r="AL27" s="168"/>
      <c r="AM27" s="168"/>
      <c r="AN27" s="168"/>
      <c r="AO27" s="11"/>
    </row>
    <row r="28" spans="2:41">
      <c r="B28" s="3"/>
      <c r="C28" s="26" t="s">
        <v>290</v>
      </c>
      <c r="D28" s="108" t="s">
        <v>17</v>
      </c>
      <c r="E28" s="26" t="s">
        <v>93</v>
      </c>
      <c r="F28" s="20"/>
      <c r="G28" s="25"/>
      <c r="H28" s="25"/>
      <c r="I28" s="25"/>
      <c r="J28" s="25"/>
      <c r="K28" s="25"/>
      <c r="L28" s="25"/>
      <c r="M28" s="25"/>
      <c r="N28" s="25"/>
      <c r="O28" s="20"/>
      <c r="P28" s="17"/>
      <c r="Q28" s="2"/>
      <c r="R28" s="17"/>
      <c r="S28" s="17"/>
      <c r="T28" s="17"/>
      <c r="U28" s="17"/>
      <c r="V28" s="17"/>
      <c r="W28" s="17"/>
      <c r="X28" s="17"/>
      <c r="Y28" s="17"/>
      <c r="Z28" s="17"/>
      <c r="AA28" s="17"/>
      <c r="AB28" s="17"/>
      <c r="AC28" s="168"/>
      <c r="AD28" s="168"/>
      <c r="AE28" s="168"/>
      <c r="AF28" s="168"/>
      <c r="AG28" s="168"/>
      <c r="AH28" s="168"/>
      <c r="AI28" s="168"/>
      <c r="AJ28" s="168"/>
      <c r="AK28" s="168"/>
      <c r="AL28" s="168"/>
      <c r="AM28" s="168"/>
      <c r="AN28" s="168"/>
      <c r="AO28" s="11"/>
    </row>
    <row r="29" spans="2:41">
      <c r="B29" s="3"/>
      <c r="C29" s="26" t="s">
        <v>30</v>
      </c>
      <c r="D29" s="108" t="s">
        <v>17</v>
      </c>
      <c r="E29" s="26" t="s">
        <v>93</v>
      </c>
      <c r="F29" s="20"/>
      <c r="G29" s="25"/>
      <c r="H29" s="25"/>
      <c r="I29" s="25"/>
      <c r="J29" s="25"/>
      <c r="K29" s="25"/>
      <c r="L29" s="25"/>
      <c r="M29" s="25"/>
      <c r="N29" s="25"/>
      <c r="O29" s="20"/>
      <c r="P29" s="17"/>
      <c r="Q29" s="2"/>
      <c r="R29" s="17"/>
      <c r="S29" s="17"/>
      <c r="T29" s="17"/>
      <c r="U29" s="17"/>
      <c r="V29" s="17"/>
      <c r="W29" s="17"/>
      <c r="X29" s="17"/>
      <c r="Y29" s="17"/>
      <c r="Z29" s="17"/>
      <c r="AA29" s="17"/>
      <c r="AB29" s="17"/>
      <c r="AC29" s="168"/>
      <c r="AD29" s="168"/>
      <c r="AE29" s="168"/>
      <c r="AF29" s="168"/>
      <c r="AG29" s="168"/>
      <c r="AH29" s="168"/>
      <c r="AI29" s="168"/>
      <c r="AJ29" s="168"/>
      <c r="AK29" s="168"/>
      <c r="AL29" s="168"/>
      <c r="AM29" s="168"/>
      <c r="AN29" s="168"/>
      <c r="AO29" s="11"/>
    </row>
    <row r="30" spans="2:41">
      <c r="B30" s="3"/>
      <c r="C30" s="26" t="s">
        <v>31</v>
      </c>
      <c r="D30" s="108" t="s">
        <v>17</v>
      </c>
      <c r="E30" s="26" t="s">
        <v>93</v>
      </c>
      <c r="F30" s="20"/>
      <c r="G30" s="25"/>
      <c r="H30" s="25"/>
      <c r="I30" s="25"/>
      <c r="J30" s="25"/>
      <c r="K30" s="25"/>
      <c r="L30" s="25"/>
      <c r="M30" s="25"/>
      <c r="N30" s="25"/>
      <c r="O30" s="20"/>
      <c r="P30" s="17"/>
      <c r="Q30" s="2"/>
      <c r="R30" s="17"/>
      <c r="S30" s="17"/>
      <c r="T30" s="17"/>
      <c r="U30" s="17"/>
      <c r="V30" s="17"/>
      <c r="W30" s="17"/>
      <c r="X30" s="17"/>
      <c r="Y30" s="17"/>
      <c r="Z30" s="17"/>
      <c r="AA30" s="17"/>
      <c r="AB30" s="17"/>
      <c r="AC30" s="168"/>
      <c r="AD30" s="168"/>
      <c r="AE30" s="168"/>
      <c r="AF30" s="168"/>
      <c r="AG30" s="168"/>
      <c r="AH30" s="168"/>
      <c r="AI30" s="168"/>
      <c r="AJ30" s="168"/>
      <c r="AK30" s="168"/>
      <c r="AL30" s="168"/>
      <c r="AM30" s="168"/>
      <c r="AN30" s="168"/>
      <c r="AO30" s="11"/>
    </row>
    <row r="31" spans="2:41">
      <c r="B31" s="3"/>
      <c r="C31" s="26" t="s">
        <v>32</v>
      </c>
      <c r="D31" s="108" t="s">
        <v>17</v>
      </c>
      <c r="E31" s="26" t="s">
        <v>93</v>
      </c>
      <c r="F31" s="20"/>
      <c r="G31" s="25"/>
      <c r="H31" s="25"/>
      <c r="I31" s="25"/>
      <c r="J31" s="25"/>
      <c r="K31" s="25"/>
      <c r="L31" s="25"/>
      <c r="M31" s="25"/>
      <c r="N31" s="25"/>
      <c r="O31" s="20"/>
      <c r="P31" s="17"/>
      <c r="Q31" s="2"/>
      <c r="R31" s="17"/>
      <c r="S31" s="17"/>
      <c r="T31" s="17"/>
      <c r="U31" s="17"/>
      <c r="V31" s="17"/>
      <c r="W31" s="17"/>
      <c r="X31" s="17"/>
      <c r="Y31" s="17"/>
      <c r="Z31" s="17"/>
      <c r="AA31" s="17"/>
      <c r="AB31" s="17"/>
      <c r="AC31" s="168"/>
      <c r="AD31" s="168"/>
      <c r="AE31" s="168"/>
      <c r="AF31" s="168"/>
      <c r="AG31" s="168"/>
      <c r="AH31" s="168"/>
      <c r="AI31" s="168"/>
      <c r="AJ31" s="168"/>
      <c r="AK31" s="168"/>
      <c r="AL31" s="168"/>
      <c r="AM31" s="168"/>
      <c r="AN31" s="168"/>
      <c r="AO31" s="11"/>
    </row>
    <row r="32" spans="2:41" ht="34.5" customHeight="1">
      <c r="B32" s="3"/>
      <c r="C32" s="285" t="s">
        <v>242</v>
      </c>
      <c r="D32" s="285"/>
      <c r="E32" s="285"/>
      <c r="F32" s="17"/>
      <c r="G32" s="2"/>
      <c r="H32" s="17"/>
      <c r="I32" s="17"/>
      <c r="J32" s="17"/>
      <c r="K32" s="17"/>
      <c r="L32" s="17"/>
      <c r="M32" s="17"/>
      <c r="N32" s="17"/>
      <c r="O32" s="17"/>
      <c r="P32" s="17"/>
      <c r="Q32" s="17"/>
      <c r="R32" s="17"/>
      <c r="S32" s="17"/>
      <c r="T32" s="17"/>
      <c r="U32" s="17"/>
      <c r="V32" s="17"/>
      <c r="W32" s="17"/>
      <c r="X32" s="17"/>
      <c r="Y32" s="17"/>
      <c r="Z32" s="17"/>
      <c r="AA32" s="17"/>
      <c r="AB32" s="17"/>
      <c r="AC32" s="168"/>
      <c r="AD32" s="168"/>
      <c r="AE32" s="168"/>
      <c r="AF32" s="168"/>
      <c r="AG32" s="168"/>
      <c r="AH32" s="168"/>
      <c r="AI32" s="168"/>
      <c r="AJ32" s="168"/>
      <c r="AK32" s="168"/>
      <c r="AL32" s="168"/>
      <c r="AM32" s="168"/>
      <c r="AN32" s="168"/>
      <c r="AO32" s="11"/>
    </row>
    <row r="33" spans="2:54" ht="105.75" customHeight="1">
      <c r="B33" s="3"/>
      <c r="C33" s="284" t="s">
        <v>197</v>
      </c>
      <c r="D33" s="284"/>
      <c r="E33" s="284"/>
      <c r="F33" s="284"/>
      <c r="G33" s="284"/>
      <c r="H33" s="284"/>
      <c r="I33" s="284"/>
      <c r="J33" s="284"/>
      <c r="K33" s="284"/>
      <c r="L33" s="284"/>
      <c r="M33" s="284"/>
      <c r="N33" s="17"/>
      <c r="O33" s="17"/>
      <c r="P33" s="17"/>
      <c r="Q33" s="17"/>
      <c r="R33" s="17"/>
      <c r="S33" s="17"/>
      <c r="T33" s="17"/>
      <c r="U33" s="17"/>
      <c r="V33" s="17"/>
      <c r="W33" s="17"/>
      <c r="X33" s="17"/>
      <c r="Y33" s="17"/>
      <c r="Z33" s="17"/>
      <c r="AA33" s="17"/>
      <c r="AB33" s="17"/>
      <c r="AC33" s="168"/>
      <c r="AD33" s="168"/>
      <c r="AE33" s="168"/>
      <c r="AF33" s="168"/>
      <c r="AG33" s="168"/>
      <c r="AH33" s="168"/>
      <c r="AI33" s="168"/>
      <c r="AJ33" s="168"/>
      <c r="AK33" s="168"/>
      <c r="AL33" s="168"/>
      <c r="AM33" s="168"/>
      <c r="AN33" s="168"/>
      <c r="AO33" s="11"/>
    </row>
    <row r="34" spans="2:54">
      <c r="B34" s="3"/>
      <c r="C34" s="21" t="s">
        <v>204</v>
      </c>
      <c r="D34" s="25"/>
      <c r="E34" s="25"/>
      <c r="F34" s="2"/>
      <c r="G34" s="2"/>
      <c r="H34" s="2"/>
      <c r="I34" s="2"/>
      <c r="J34" s="2"/>
      <c r="K34" s="2"/>
      <c r="L34" s="2"/>
      <c r="M34" s="2"/>
      <c r="N34" s="2"/>
      <c r="O34" s="2"/>
      <c r="P34" s="2"/>
      <c r="Q34" s="2"/>
      <c r="R34" s="2"/>
      <c r="S34" s="2"/>
      <c r="T34" s="2"/>
      <c r="U34" s="2"/>
      <c r="V34" s="2"/>
      <c r="W34" s="2"/>
      <c r="X34" s="2"/>
      <c r="Y34" s="2"/>
      <c r="Z34" s="2"/>
      <c r="AA34" s="2"/>
      <c r="AB34" s="2"/>
      <c r="AD34" s="168"/>
      <c r="AE34" s="168"/>
      <c r="AF34" s="168"/>
      <c r="AG34" s="168"/>
      <c r="AH34" s="168"/>
      <c r="AI34" s="168"/>
      <c r="AJ34" s="168"/>
      <c r="AK34" s="168"/>
      <c r="AL34" s="168"/>
      <c r="AM34" s="168"/>
      <c r="AN34" s="168"/>
      <c r="AP34" s="168"/>
      <c r="AQ34" s="168"/>
      <c r="AR34" s="11"/>
    </row>
    <row r="35" spans="2:54">
      <c r="B35" s="3"/>
      <c r="C35" s="5" t="s">
        <v>229</v>
      </c>
      <c r="D35" s="5" t="s">
        <v>179</v>
      </c>
      <c r="E35" s="17"/>
      <c r="F35" s="17"/>
      <c r="G35" s="21" t="s">
        <v>51</v>
      </c>
      <c r="H35" s="17"/>
      <c r="I35" s="17"/>
      <c r="J35" s="17"/>
      <c r="K35" s="17"/>
      <c r="L35" s="17"/>
      <c r="M35" s="17"/>
      <c r="N35" s="17"/>
      <c r="O35" s="17"/>
      <c r="P35" s="17"/>
      <c r="Q35" s="17"/>
      <c r="R35" s="17"/>
      <c r="S35" s="17"/>
      <c r="T35" s="17"/>
      <c r="U35" s="17"/>
      <c r="V35" s="17"/>
      <c r="W35" s="17"/>
      <c r="X35" s="17"/>
      <c r="Y35" s="17"/>
      <c r="Z35" s="17"/>
      <c r="AA35" s="17"/>
      <c r="AB35" s="17"/>
      <c r="AC35" s="168"/>
      <c r="AD35" s="168"/>
      <c r="AE35" s="168"/>
      <c r="AF35" s="168"/>
      <c r="AG35" s="168"/>
      <c r="AH35" s="168"/>
      <c r="AI35" s="168"/>
      <c r="AJ35" s="168"/>
      <c r="AK35" s="168"/>
      <c r="AL35" s="168"/>
      <c r="AM35" s="168"/>
      <c r="AN35" s="168"/>
      <c r="AO35" s="168"/>
      <c r="AP35" s="168"/>
      <c r="AQ35" s="11"/>
      <c r="AR35" s="11"/>
      <c r="AS35" s="11"/>
      <c r="AT35" s="11"/>
      <c r="AU35" s="11"/>
      <c r="AV35" s="11"/>
      <c r="AW35" s="11"/>
      <c r="AX35" s="11"/>
      <c r="AY35" s="11"/>
      <c r="AZ35" s="11"/>
      <c r="BA35" s="11"/>
      <c r="BB35" s="11"/>
    </row>
    <row r="36" spans="2:54">
      <c r="B36" s="3"/>
      <c r="C36" s="148" t="s">
        <v>162</v>
      </c>
      <c r="D36" s="13" t="s">
        <v>182</v>
      </c>
      <c r="E36" s="2"/>
      <c r="F36" s="2"/>
      <c r="G36" s="18" t="s">
        <v>157</v>
      </c>
      <c r="H36" s="2"/>
      <c r="I36" s="2"/>
      <c r="J36" s="2"/>
      <c r="K36" s="2"/>
      <c r="L36" s="2"/>
      <c r="M36" s="2"/>
      <c r="N36" s="2"/>
      <c r="O36" s="2"/>
      <c r="P36" s="2"/>
      <c r="Q36" s="2"/>
      <c r="R36" s="2"/>
      <c r="S36" s="2"/>
      <c r="T36" s="2"/>
      <c r="U36" s="2"/>
      <c r="V36" s="2"/>
      <c r="W36" s="2"/>
      <c r="X36" s="2"/>
      <c r="Y36" s="2"/>
      <c r="Z36" s="2"/>
      <c r="AA36" s="2"/>
      <c r="AB36" s="2"/>
      <c r="AI36" s="1"/>
      <c r="AJ36" s="11"/>
    </row>
    <row r="37" spans="2:54">
      <c r="B37" s="3"/>
      <c r="C37" s="148" t="s">
        <v>163</v>
      </c>
      <c r="D37" s="13" t="s">
        <v>183</v>
      </c>
      <c r="E37" s="20"/>
      <c r="F37" s="2"/>
      <c r="G37" s="62" t="s">
        <v>200</v>
      </c>
      <c r="H37" s="2"/>
      <c r="I37" s="2"/>
      <c r="J37" s="2"/>
      <c r="K37" s="2"/>
      <c r="L37" s="2"/>
      <c r="M37" s="2"/>
      <c r="N37" s="2"/>
      <c r="O37" s="2"/>
      <c r="P37" s="2"/>
      <c r="Q37" s="2"/>
      <c r="R37" s="2"/>
      <c r="S37" s="2"/>
      <c r="T37" s="2"/>
      <c r="U37" s="2"/>
      <c r="V37" s="2"/>
      <c r="W37" s="2"/>
      <c r="X37" s="2"/>
      <c r="Y37" s="2"/>
      <c r="Z37" s="2"/>
      <c r="AA37" s="2"/>
      <c r="AB37" s="2"/>
      <c r="AI37" s="1"/>
      <c r="AJ37" s="11"/>
    </row>
    <row r="38" spans="2:54">
      <c r="B38" s="3"/>
      <c r="C38" s="148" t="s">
        <v>164</v>
      </c>
      <c r="D38" s="13" t="s">
        <v>184</v>
      </c>
      <c r="E38" s="23"/>
      <c r="F38" s="22"/>
      <c r="G38" s="2" t="s">
        <v>158</v>
      </c>
      <c r="H38" s="2"/>
      <c r="I38" s="2"/>
      <c r="J38" s="2"/>
      <c r="K38" s="2"/>
      <c r="L38" s="2"/>
      <c r="M38" s="2"/>
      <c r="N38" s="2"/>
      <c r="O38" s="2"/>
      <c r="P38" s="2"/>
      <c r="Q38" s="2"/>
      <c r="R38" s="2"/>
      <c r="S38" s="2"/>
      <c r="T38" s="2"/>
      <c r="U38" s="2"/>
      <c r="V38" s="2"/>
      <c r="W38" s="2"/>
      <c r="X38" s="2"/>
      <c r="Y38" s="2"/>
      <c r="Z38" s="2"/>
      <c r="AA38" s="2"/>
      <c r="AB38" s="2"/>
      <c r="AI38" s="1"/>
      <c r="AJ38" s="11"/>
    </row>
    <row r="39" spans="2:54">
      <c r="B39" s="3"/>
      <c r="C39" s="148" t="s">
        <v>165</v>
      </c>
      <c r="D39" s="2" t="s">
        <v>54</v>
      </c>
      <c r="E39" s="2"/>
      <c r="F39" s="2"/>
      <c r="G39" s="18" t="s">
        <v>159</v>
      </c>
      <c r="H39" s="18" t="s">
        <v>199</v>
      </c>
      <c r="I39" s="2"/>
      <c r="J39" s="2"/>
      <c r="K39" s="2"/>
      <c r="L39" s="2"/>
      <c r="M39" s="2"/>
      <c r="N39" s="2"/>
      <c r="O39" s="2"/>
      <c r="P39" s="2"/>
      <c r="Q39" s="2"/>
      <c r="R39" s="2"/>
      <c r="S39" s="2"/>
      <c r="T39" s="2"/>
      <c r="U39" s="2"/>
      <c r="V39" s="2"/>
      <c r="W39" s="2"/>
      <c r="X39" s="2"/>
      <c r="Y39" s="2"/>
      <c r="Z39" s="2"/>
      <c r="AA39" s="2"/>
      <c r="AB39" s="2"/>
      <c r="AI39" s="1"/>
      <c r="AJ39" s="11"/>
    </row>
    <row r="40" spans="2:54">
      <c r="B40" s="3"/>
      <c r="C40" s="148" t="s">
        <v>166</v>
      </c>
      <c r="D40" s="13" t="s">
        <v>16</v>
      </c>
      <c r="E40" s="2"/>
      <c r="F40" s="2"/>
      <c r="G40" s="18" t="s">
        <v>160</v>
      </c>
      <c r="H40" s="18" t="s">
        <v>161</v>
      </c>
      <c r="I40" s="2"/>
      <c r="J40" s="2"/>
      <c r="K40" s="2"/>
      <c r="L40" s="2"/>
      <c r="M40" s="2"/>
      <c r="N40" s="2"/>
      <c r="O40" s="2"/>
      <c r="P40" s="2"/>
      <c r="Q40" s="2"/>
      <c r="R40" s="2"/>
      <c r="S40" s="2"/>
      <c r="T40" s="2"/>
      <c r="U40" s="2"/>
      <c r="V40" s="2"/>
      <c r="W40" s="2"/>
      <c r="X40" s="2"/>
      <c r="Y40" s="2"/>
      <c r="Z40" s="2"/>
      <c r="AA40" s="2"/>
      <c r="AB40" s="2"/>
      <c r="AI40" s="1"/>
      <c r="AJ40" s="11"/>
    </row>
    <row r="41" spans="2:54">
      <c r="B41" s="3"/>
      <c r="C41" s="148" t="s">
        <v>167</v>
      </c>
      <c r="D41" s="13" t="s">
        <v>52</v>
      </c>
      <c r="E41" s="23"/>
      <c r="F41" s="2"/>
      <c r="G41" s="18" t="s">
        <v>188</v>
      </c>
      <c r="H41" s="2"/>
      <c r="I41" s="2"/>
      <c r="J41" s="2"/>
      <c r="K41" s="2"/>
      <c r="L41" s="2"/>
      <c r="M41" s="2"/>
      <c r="N41" s="2"/>
      <c r="O41" s="2"/>
      <c r="P41" s="2"/>
      <c r="Q41" s="2"/>
      <c r="R41" s="2"/>
      <c r="S41" s="2"/>
      <c r="T41" s="2"/>
      <c r="U41" s="2"/>
      <c r="V41" s="2"/>
      <c r="W41" s="2"/>
      <c r="X41" s="2"/>
      <c r="Y41" s="2"/>
      <c r="Z41" s="2"/>
      <c r="AA41" s="2"/>
      <c r="AB41" s="2"/>
      <c r="AI41" s="1"/>
      <c r="AJ41" s="11"/>
    </row>
    <row r="42" spans="2:54">
      <c r="B42" s="3"/>
      <c r="C42" s="148" t="s">
        <v>168</v>
      </c>
      <c r="D42" s="13" t="s">
        <v>56</v>
      </c>
      <c r="E42" s="23"/>
      <c r="F42" s="24"/>
      <c r="G42" s="18" t="s">
        <v>202</v>
      </c>
      <c r="H42" s="2"/>
      <c r="I42" s="2"/>
      <c r="J42" s="2"/>
      <c r="K42" s="2"/>
      <c r="L42" s="2"/>
      <c r="M42" s="2"/>
      <c r="N42" s="2"/>
      <c r="O42" s="2"/>
      <c r="P42" s="2"/>
      <c r="Q42" s="2"/>
      <c r="R42" s="2"/>
      <c r="S42" s="2"/>
      <c r="T42" s="2"/>
      <c r="U42" s="2"/>
      <c r="V42" s="2"/>
      <c r="W42" s="2"/>
      <c r="X42" s="2"/>
      <c r="Y42" s="2"/>
      <c r="Z42" s="2"/>
      <c r="AA42" s="2"/>
      <c r="AB42" s="2"/>
      <c r="AI42" s="1"/>
      <c r="AJ42" s="11"/>
    </row>
    <row r="43" spans="2:54">
      <c r="B43" s="3"/>
      <c r="C43" s="148" t="s">
        <v>169</v>
      </c>
      <c r="D43" s="2" t="s">
        <v>55</v>
      </c>
      <c r="E43" s="23"/>
      <c r="F43" s="2"/>
      <c r="G43" s="18" t="s">
        <v>189</v>
      </c>
      <c r="H43" s="2"/>
      <c r="I43" s="2"/>
      <c r="J43" s="2"/>
      <c r="K43" s="2"/>
      <c r="L43" s="2"/>
      <c r="M43" s="2"/>
      <c r="N43" s="2"/>
      <c r="O43" s="2"/>
      <c r="P43" s="2"/>
      <c r="Q43" s="2"/>
      <c r="R43" s="2"/>
      <c r="S43" s="2"/>
      <c r="T43" s="2"/>
      <c r="U43" s="2"/>
      <c r="V43" s="2"/>
      <c r="W43" s="2"/>
      <c r="X43" s="2"/>
      <c r="Y43" s="2"/>
      <c r="Z43" s="2"/>
      <c r="AA43" s="2"/>
      <c r="AB43" s="2"/>
      <c r="AI43" s="1"/>
      <c r="AJ43" s="11"/>
    </row>
    <row r="44" spans="2:54">
      <c r="B44" s="3"/>
      <c r="C44" s="2"/>
      <c r="D44" s="2"/>
      <c r="E44" s="23"/>
      <c r="F44" s="24"/>
      <c r="G44" s="2"/>
      <c r="H44" s="2"/>
      <c r="I44" s="2"/>
      <c r="J44" s="2"/>
      <c r="K44" s="2"/>
      <c r="L44" s="2"/>
      <c r="M44" s="2"/>
      <c r="N44" s="2"/>
      <c r="O44" s="2"/>
      <c r="P44" s="2"/>
      <c r="Q44" s="2"/>
      <c r="R44" s="2"/>
      <c r="S44" s="2"/>
      <c r="T44" s="2"/>
      <c r="U44" s="2"/>
      <c r="V44" s="2"/>
      <c r="W44" s="2"/>
      <c r="X44" s="2"/>
      <c r="Y44" s="2"/>
      <c r="Z44" s="2"/>
      <c r="AA44" s="2"/>
      <c r="AB44" s="2"/>
      <c r="AI44" s="1"/>
      <c r="AJ44" s="11"/>
    </row>
    <row r="45" spans="2:54">
      <c r="B45" s="3"/>
      <c r="C45" s="2"/>
      <c r="D45" s="2"/>
      <c r="E45" s="25"/>
      <c r="F45" s="25"/>
      <c r="G45" s="2"/>
      <c r="H45" s="2"/>
      <c r="I45" s="2"/>
      <c r="J45" s="2"/>
      <c r="K45" s="2"/>
      <c r="L45" s="2"/>
      <c r="M45" s="2"/>
      <c r="N45" s="2"/>
      <c r="O45" s="2"/>
      <c r="P45" s="2"/>
      <c r="Q45" s="2"/>
      <c r="R45" s="2"/>
      <c r="S45" s="2"/>
      <c r="T45" s="2"/>
      <c r="U45" s="2"/>
      <c r="V45" s="2"/>
      <c r="W45" s="2"/>
      <c r="X45" s="2"/>
      <c r="Y45" s="2"/>
      <c r="Z45" s="2"/>
      <c r="AA45" s="2"/>
      <c r="AB45" s="2"/>
      <c r="AE45" s="168"/>
      <c r="AF45" s="168"/>
      <c r="AG45" s="168"/>
      <c r="AH45" s="168"/>
      <c r="AI45" s="168"/>
      <c r="AJ45" s="168"/>
      <c r="AK45" s="168"/>
      <c r="AL45" s="168"/>
      <c r="AM45" s="168"/>
      <c r="AN45" s="168"/>
      <c r="AO45" s="168"/>
      <c r="AQ45" s="168"/>
      <c r="AR45" s="168"/>
      <c r="AS45" s="11"/>
    </row>
    <row r="46" spans="2:54">
      <c r="B46" s="3"/>
      <c r="C46" s="5" t="s">
        <v>229</v>
      </c>
      <c r="D46" s="5" t="s">
        <v>179</v>
      </c>
      <c r="E46" s="17"/>
      <c r="F46" s="17"/>
      <c r="G46" s="21" t="s">
        <v>117</v>
      </c>
      <c r="H46" s="17"/>
      <c r="I46" s="17"/>
      <c r="J46" s="17"/>
      <c r="K46" s="17"/>
      <c r="L46" s="17"/>
      <c r="M46" s="17"/>
      <c r="N46" s="17"/>
      <c r="O46" s="17"/>
      <c r="P46" s="17"/>
      <c r="Q46" s="17"/>
      <c r="R46" s="17"/>
      <c r="S46" s="17"/>
      <c r="T46" s="17"/>
      <c r="U46" s="17"/>
      <c r="V46" s="17"/>
      <c r="W46" s="17"/>
      <c r="X46" s="17"/>
      <c r="Y46" s="17"/>
      <c r="Z46" s="17"/>
      <c r="AA46" s="17"/>
      <c r="AB46" s="17"/>
      <c r="AC46" s="168"/>
      <c r="AD46" s="168"/>
      <c r="AE46" s="168"/>
      <c r="AF46" s="168"/>
      <c r="AG46" s="168"/>
      <c r="AH46" s="168"/>
      <c r="AI46" s="168"/>
      <c r="AJ46" s="168"/>
      <c r="AK46" s="168"/>
      <c r="AL46" s="168"/>
      <c r="AM46" s="168"/>
      <c r="AN46" s="168"/>
      <c r="AO46" s="168"/>
      <c r="AP46" s="168"/>
    </row>
    <row r="47" spans="2:54">
      <c r="B47" s="3"/>
      <c r="C47" s="148" t="s">
        <v>170</v>
      </c>
      <c r="D47" s="13" t="s">
        <v>185</v>
      </c>
      <c r="E47" s="18"/>
      <c r="F47" s="2"/>
      <c r="G47" s="18" t="s">
        <v>157</v>
      </c>
      <c r="H47" s="2"/>
      <c r="I47" s="2"/>
      <c r="J47" s="2"/>
      <c r="K47" s="2"/>
      <c r="L47" s="2"/>
      <c r="M47" s="2"/>
      <c r="N47" s="2"/>
      <c r="O47" s="2"/>
      <c r="P47" s="2"/>
      <c r="Q47" s="2"/>
      <c r="R47" s="2"/>
      <c r="S47" s="2"/>
      <c r="T47" s="2"/>
      <c r="U47" s="2"/>
      <c r="V47" s="2"/>
      <c r="W47" s="2"/>
      <c r="X47" s="2"/>
      <c r="Y47" s="2"/>
      <c r="Z47" s="2"/>
      <c r="AA47" s="2"/>
      <c r="AB47" s="2"/>
      <c r="AI47" s="1"/>
      <c r="AJ47" s="11"/>
    </row>
    <row r="48" spans="2:54">
      <c r="B48" s="3"/>
      <c r="C48" s="148" t="s">
        <v>171</v>
      </c>
      <c r="D48" s="42" t="s">
        <v>186</v>
      </c>
      <c r="E48" s="18"/>
      <c r="F48" s="2"/>
      <c r="G48" s="62" t="s">
        <v>201</v>
      </c>
      <c r="H48" s="2"/>
      <c r="I48" s="2"/>
      <c r="J48" s="2"/>
      <c r="K48" s="2"/>
      <c r="L48" s="2"/>
      <c r="M48" s="2"/>
      <c r="N48" s="2"/>
      <c r="O48" s="2"/>
      <c r="P48" s="2"/>
      <c r="Q48" s="2"/>
      <c r="R48" s="2"/>
      <c r="S48" s="2"/>
      <c r="T48" s="2"/>
      <c r="U48" s="2"/>
      <c r="V48" s="2"/>
      <c r="W48" s="2"/>
      <c r="X48" s="2"/>
      <c r="Y48" s="2"/>
      <c r="Z48" s="2"/>
      <c r="AA48" s="2"/>
      <c r="AB48" s="2"/>
      <c r="AI48" s="1"/>
      <c r="AJ48" s="11"/>
    </row>
    <row r="49" spans="2:36">
      <c r="B49" s="3"/>
      <c r="C49" s="148" t="s">
        <v>172</v>
      </c>
      <c r="D49" s="13" t="s">
        <v>187</v>
      </c>
      <c r="E49" s="18"/>
      <c r="F49" s="2"/>
      <c r="G49" s="2"/>
      <c r="H49" s="2"/>
      <c r="I49" s="2"/>
      <c r="J49" s="2"/>
      <c r="K49" s="2"/>
      <c r="L49" s="2"/>
      <c r="M49" s="2"/>
      <c r="N49" s="2"/>
      <c r="O49" s="2"/>
      <c r="P49" s="2"/>
      <c r="Q49" s="2"/>
      <c r="R49" s="2"/>
      <c r="S49" s="2"/>
      <c r="T49" s="2"/>
      <c r="U49" s="2"/>
      <c r="V49" s="2"/>
      <c r="W49" s="2"/>
      <c r="X49" s="2"/>
      <c r="Y49" s="2"/>
      <c r="Z49" s="2"/>
      <c r="AA49" s="2"/>
      <c r="AB49" s="2"/>
      <c r="AI49" s="1"/>
      <c r="AJ49" s="11"/>
    </row>
    <row r="50" spans="2:36">
      <c r="B50" s="3"/>
      <c r="C50" s="148" t="s">
        <v>173</v>
      </c>
      <c r="D50" s="13" t="s">
        <v>57</v>
      </c>
      <c r="E50" s="2"/>
      <c r="F50" s="2"/>
      <c r="G50" s="18" t="s">
        <v>190</v>
      </c>
      <c r="H50" s="2"/>
      <c r="I50" s="2"/>
      <c r="J50" s="2"/>
      <c r="K50" s="2"/>
      <c r="L50" s="2"/>
      <c r="M50" s="2"/>
      <c r="N50" s="2"/>
      <c r="O50" s="2"/>
      <c r="P50" s="2"/>
      <c r="Q50" s="2"/>
      <c r="R50" s="2"/>
      <c r="S50" s="2"/>
      <c r="T50" s="2"/>
      <c r="U50" s="2"/>
      <c r="V50" s="2"/>
      <c r="W50" s="2"/>
      <c r="X50" s="2"/>
      <c r="Y50" s="2"/>
      <c r="Z50" s="2"/>
      <c r="AA50" s="2"/>
      <c r="AB50" s="2"/>
      <c r="AI50" s="1"/>
      <c r="AJ50" s="11"/>
    </row>
    <row r="51" spans="2:36">
      <c r="B51" s="3"/>
      <c r="C51" s="148" t="s">
        <v>174</v>
      </c>
      <c r="D51" s="13" t="s">
        <v>56</v>
      </c>
      <c r="E51" s="2"/>
      <c r="F51" s="2"/>
      <c r="G51" s="18" t="s">
        <v>203</v>
      </c>
      <c r="H51" s="2"/>
      <c r="I51" s="2"/>
      <c r="J51" s="2"/>
      <c r="K51" s="2"/>
      <c r="L51" s="2"/>
      <c r="M51" s="2"/>
      <c r="N51" s="2"/>
      <c r="O51" s="2"/>
      <c r="P51" s="2"/>
      <c r="Q51" s="2"/>
      <c r="R51" s="2"/>
      <c r="S51" s="2"/>
      <c r="T51" s="2"/>
      <c r="U51" s="2"/>
      <c r="V51" s="2"/>
      <c r="W51" s="2"/>
      <c r="X51" s="2"/>
      <c r="Y51" s="2"/>
      <c r="Z51" s="2"/>
      <c r="AA51" s="2"/>
      <c r="AB51" s="2"/>
      <c r="AI51" s="1"/>
      <c r="AJ51" s="11"/>
    </row>
    <row r="52" spans="2:36">
      <c r="B52" s="3"/>
      <c r="C52" s="148" t="s">
        <v>175</v>
      </c>
      <c r="D52" s="13" t="s">
        <v>60</v>
      </c>
      <c r="E52" s="2"/>
      <c r="F52" s="2"/>
      <c r="G52" s="18" t="s">
        <v>191</v>
      </c>
      <c r="H52" s="2"/>
      <c r="I52" s="2"/>
      <c r="J52" s="2"/>
      <c r="K52" s="2"/>
      <c r="L52" s="2"/>
      <c r="M52" s="2"/>
      <c r="N52" s="2"/>
      <c r="O52" s="2"/>
      <c r="P52" s="2"/>
      <c r="Q52" s="2"/>
      <c r="R52" s="2"/>
      <c r="S52" s="2"/>
      <c r="T52" s="2"/>
      <c r="U52" s="2"/>
      <c r="V52" s="2"/>
      <c r="W52" s="2"/>
      <c r="X52" s="2"/>
      <c r="Y52" s="2"/>
      <c r="Z52" s="2"/>
      <c r="AA52" s="2"/>
      <c r="AB52" s="2"/>
      <c r="AI52" s="1"/>
      <c r="AJ52" s="11"/>
    </row>
    <row r="53" spans="2:36">
      <c r="B53" s="3"/>
      <c r="C53" s="148" t="s">
        <v>176</v>
      </c>
      <c r="D53" s="13" t="s">
        <v>16</v>
      </c>
      <c r="E53" s="2"/>
      <c r="F53" s="2"/>
      <c r="G53" s="18" t="s">
        <v>192</v>
      </c>
      <c r="H53" s="18" t="s">
        <v>193</v>
      </c>
      <c r="I53" s="2"/>
      <c r="J53" s="2"/>
      <c r="K53" s="2"/>
      <c r="L53" s="2"/>
      <c r="M53" s="2"/>
      <c r="N53" s="2"/>
      <c r="O53" s="2"/>
      <c r="P53" s="2"/>
      <c r="Q53" s="2"/>
      <c r="R53" s="2"/>
      <c r="S53" s="2"/>
      <c r="T53" s="2"/>
      <c r="U53" s="2"/>
      <c r="V53" s="2"/>
      <c r="W53" s="2"/>
      <c r="X53" s="2"/>
      <c r="Y53" s="2"/>
      <c r="Z53" s="2"/>
      <c r="AA53" s="2"/>
      <c r="AB53" s="2"/>
      <c r="AI53" s="1"/>
      <c r="AJ53" s="11"/>
    </row>
    <row r="54" spans="2:36">
      <c r="B54" s="3"/>
      <c r="C54" s="148" t="s">
        <v>177</v>
      </c>
      <c r="D54" s="13" t="s">
        <v>58</v>
      </c>
      <c r="E54" s="2"/>
      <c r="F54" s="2"/>
      <c r="G54" s="18" t="s">
        <v>195</v>
      </c>
      <c r="H54" s="2"/>
      <c r="I54" s="2"/>
      <c r="J54" s="2"/>
      <c r="K54" s="2"/>
      <c r="L54" s="2"/>
      <c r="M54" s="2"/>
      <c r="N54" s="2"/>
      <c r="O54" s="2"/>
      <c r="P54" s="2"/>
      <c r="Q54" s="2"/>
      <c r="R54" s="2"/>
      <c r="S54" s="2"/>
      <c r="T54" s="2"/>
      <c r="U54" s="2"/>
      <c r="V54" s="2"/>
      <c r="W54" s="2"/>
      <c r="X54" s="2"/>
      <c r="Y54" s="2"/>
      <c r="Z54" s="2"/>
      <c r="AA54" s="2"/>
      <c r="AB54" s="2"/>
      <c r="AI54" s="1"/>
      <c r="AJ54" s="11"/>
    </row>
    <row r="55" spans="2:36">
      <c r="B55" s="3"/>
      <c r="C55" s="148" t="s">
        <v>178</v>
      </c>
      <c r="D55" s="2" t="s">
        <v>59</v>
      </c>
      <c r="E55" s="23"/>
      <c r="F55" s="22"/>
      <c r="G55" s="18" t="s">
        <v>194</v>
      </c>
      <c r="H55" s="18" t="s">
        <v>196</v>
      </c>
      <c r="I55" s="2"/>
      <c r="J55" s="2"/>
      <c r="K55" s="2"/>
      <c r="L55" s="2"/>
      <c r="M55" s="2"/>
      <c r="N55" s="2"/>
      <c r="O55" s="2"/>
      <c r="P55" s="2"/>
      <c r="Q55" s="2"/>
      <c r="R55" s="2"/>
      <c r="S55" s="2"/>
      <c r="T55" s="2"/>
      <c r="U55" s="2"/>
      <c r="V55" s="2"/>
      <c r="W55" s="2"/>
      <c r="X55" s="2"/>
      <c r="Y55" s="2"/>
      <c r="Z55" s="2"/>
      <c r="AA55" s="2"/>
      <c r="AB55" s="2"/>
      <c r="AI55" s="1"/>
      <c r="AJ55" s="11"/>
    </row>
    <row r="56" spans="2:36">
      <c r="B56" s="3"/>
      <c r="C56" s="148"/>
      <c r="D56" s="2"/>
      <c r="E56" s="23"/>
      <c r="F56" s="22"/>
      <c r="G56" s="18"/>
      <c r="H56" s="18"/>
      <c r="I56" s="2"/>
      <c r="J56" s="2"/>
      <c r="K56" s="2"/>
      <c r="L56" s="2"/>
      <c r="M56" s="2"/>
      <c r="N56" s="2"/>
      <c r="O56" s="2"/>
      <c r="P56" s="2"/>
      <c r="Q56" s="2"/>
      <c r="R56" s="2"/>
      <c r="S56" s="2"/>
      <c r="T56" s="2"/>
      <c r="U56" s="2"/>
      <c r="V56" s="2"/>
      <c r="W56" s="2"/>
      <c r="X56" s="2"/>
      <c r="Y56" s="2"/>
      <c r="Z56" s="2"/>
      <c r="AA56" s="2"/>
      <c r="AB56" s="2"/>
      <c r="AI56" s="1"/>
      <c r="AJ56" s="11"/>
    </row>
    <row r="57" spans="2:36">
      <c r="B57" s="3"/>
      <c r="C57" s="5" t="s">
        <v>205</v>
      </c>
      <c r="D57" s="2"/>
      <c r="E57" s="23"/>
      <c r="F57" s="22"/>
      <c r="G57" s="2"/>
      <c r="H57" s="2"/>
      <c r="I57" s="2"/>
      <c r="J57" s="2"/>
      <c r="K57" s="2"/>
      <c r="L57" s="2"/>
      <c r="M57" s="2"/>
      <c r="N57" s="2"/>
      <c r="O57" s="2"/>
      <c r="P57" s="2"/>
      <c r="Q57" s="2"/>
      <c r="R57" s="2"/>
      <c r="S57" s="2"/>
      <c r="T57" s="2"/>
      <c r="U57" s="2"/>
      <c r="V57" s="2"/>
      <c r="W57" s="2"/>
      <c r="X57" s="2"/>
      <c r="Y57" s="2"/>
      <c r="Z57" s="2"/>
      <c r="AA57" s="2"/>
      <c r="AB57" s="2"/>
      <c r="AI57" s="1"/>
      <c r="AJ57" s="11"/>
    </row>
    <row r="58" spans="2:36">
      <c r="B58" s="3"/>
      <c r="C58" s="2" t="s">
        <v>206</v>
      </c>
      <c r="D58" s="2"/>
      <c r="E58" s="23"/>
      <c r="F58" s="22"/>
      <c r="G58" s="2"/>
      <c r="H58" s="2"/>
      <c r="I58" s="2"/>
      <c r="J58" s="2"/>
      <c r="K58" s="2"/>
      <c r="L58" s="2"/>
      <c r="M58" s="2"/>
      <c r="N58" s="2"/>
      <c r="O58" s="2"/>
      <c r="P58" s="2"/>
      <c r="Q58" s="2"/>
      <c r="R58" s="2"/>
      <c r="S58" s="2"/>
      <c r="T58" s="2"/>
      <c r="U58" s="2"/>
      <c r="V58" s="2"/>
      <c r="W58" s="2"/>
      <c r="X58" s="2"/>
      <c r="Y58" s="2"/>
      <c r="Z58" s="2"/>
      <c r="AA58" s="2"/>
      <c r="AB58" s="2"/>
      <c r="AI58" s="1"/>
      <c r="AJ58" s="11"/>
    </row>
    <row r="59" spans="2:36">
      <c r="B59" s="3"/>
      <c r="C59" s="146" t="s">
        <v>207</v>
      </c>
      <c r="D59" s="146" t="s">
        <v>208</v>
      </c>
      <c r="E59" s="292" t="s">
        <v>209</v>
      </c>
      <c r="F59" s="292"/>
      <c r="G59" s="292"/>
      <c r="H59" s="2"/>
      <c r="I59" s="2"/>
      <c r="J59" s="2"/>
      <c r="K59" s="2"/>
      <c r="L59" s="2"/>
      <c r="M59" s="2"/>
      <c r="N59" s="2"/>
      <c r="O59" s="2"/>
      <c r="P59" s="2"/>
      <c r="Q59" s="2"/>
      <c r="R59" s="2"/>
      <c r="S59" s="2"/>
      <c r="T59" s="2"/>
      <c r="U59" s="2"/>
      <c r="V59" s="2"/>
      <c r="W59" s="2"/>
      <c r="X59" s="2"/>
      <c r="Y59" s="2"/>
      <c r="Z59" s="2"/>
      <c r="AA59" s="2"/>
      <c r="AB59" s="2"/>
      <c r="AI59" s="1"/>
      <c r="AJ59" s="11"/>
    </row>
    <row r="60" spans="2:36">
      <c r="B60" s="3"/>
      <c r="C60" s="164" t="s">
        <v>210</v>
      </c>
      <c r="D60" s="164" t="s">
        <v>215</v>
      </c>
      <c r="E60" s="293" t="s">
        <v>247</v>
      </c>
      <c r="F60" s="293"/>
      <c r="G60" s="293"/>
      <c r="H60" s="2"/>
      <c r="I60" s="2"/>
      <c r="J60" s="2"/>
      <c r="K60" s="2"/>
      <c r="L60" s="2"/>
      <c r="M60" s="2"/>
      <c r="N60" s="2"/>
      <c r="O60" s="2"/>
      <c r="P60" s="2"/>
      <c r="Q60" s="2"/>
      <c r="R60" s="2"/>
      <c r="S60" s="2"/>
      <c r="T60" s="2"/>
      <c r="U60" s="2"/>
      <c r="V60" s="2"/>
      <c r="W60" s="2"/>
      <c r="X60" s="2"/>
      <c r="Y60" s="2"/>
      <c r="Z60" s="2"/>
      <c r="AA60" s="2"/>
      <c r="AB60" s="2"/>
      <c r="AI60" s="1"/>
      <c r="AJ60" s="11"/>
    </row>
    <row r="61" spans="2:36">
      <c r="B61" s="3"/>
      <c r="C61" s="164" t="s">
        <v>211</v>
      </c>
      <c r="D61" s="164" t="s">
        <v>216</v>
      </c>
      <c r="E61" s="293" t="s">
        <v>248</v>
      </c>
      <c r="F61" s="293"/>
      <c r="G61" s="293"/>
      <c r="H61" s="2"/>
      <c r="I61" s="2"/>
      <c r="J61" s="2"/>
      <c r="K61" s="2"/>
      <c r="L61" s="2"/>
      <c r="M61" s="2"/>
      <c r="N61" s="2"/>
      <c r="O61" s="2"/>
      <c r="P61" s="2"/>
      <c r="Q61" s="2"/>
      <c r="R61" s="2"/>
      <c r="S61" s="2"/>
      <c r="T61" s="2"/>
      <c r="U61" s="2"/>
      <c r="V61" s="2"/>
      <c r="W61" s="2"/>
      <c r="X61" s="2"/>
      <c r="Y61" s="2"/>
      <c r="Z61" s="2"/>
      <c r="AA61" s="2"/>
      <c r="AB61" s="2"/>
      <c r="AI61" s="1"/>
      <c r="AJ61" s="11"/>
    </row>
    <row r="62" spans="2:36">
      <c r="B62" s="3"/>
      <c r="C62" s="164" t="s">
        <v>212</v>
      </c>
      <c r="D62" s="164" t="s">
        <v>217</v>
      </c>
      <c r="E62" s="293" t="s">
        <v>249</v>
      </c>
      <c r="F62" s="293"/>
      <c r="G62" s="293"/>
      <c r="H62" s="2"/>
      <c r="I62" s="2"/>
      <c r="J62" s="2"/>
      <c r="K62" s="2"/>
      <c r="L62" s="2"/>
      <c r="M62" s="2"/>
      <c r="N62" s="2"/>
      <c r="O62" s="2"/>
      <c r="P62" s="2"/>
      <c r="Q62" s="2"/>
      <c r="R62" s="2"/>
      <c r="S62" s="2"/>
      <c r="T62" s="2"/>
      <c r="U62" s="2"/>
      <c r="V62" s="2"/>
      <c r="W62" s="2"/>
      <c r="X62" s="2"/>
      <c r="Y62" s="2"/>
      <c r="Z62" s="2"/>
      <c r="AA62" s="2"/>
      <c r="AB62" s="2"/>
      <c r="AI62" s="1"/>
      <c r="AJ62" s="11"/>
    </row>
    <row r="63" spans="2:36">
      <c r="B63" s="3"/>
      <c r="C63" s="164" t="s">
        <v>213</v>
      </c>
      <c r="D63" s="164" t="s">
        <v>218</v>
      </c>
      <c r="E63" s="293" t="s">
        <v>250</v>
      </c>
      <c r="F63" s="293"/>
      <c r="G63" s="293"/>
      <c r="H63" s="2"/>
      <c r="I63" s="2"/>
      <c r="J63" s="2"/>
      <c r="K63" s="2"/>
      <c r="L63" s="2"/>
      <c r="M63" s="2"/>
      <c r="N63" s="2"/>
      <c r="O63" s="2"/>
      <c r="P63" s="2"/>
      <c r="Q63" s="2"/>
      <c r="R63" s="2"/>
      <c r="S63" s="2"/>
      <c r="T63" s="2"/>
      <c r="U63" s="2"/>
      <c r="V63" s="2"/>
      <c r="W63" s="2"/>
      <c r="X63" s="2"/>
      <c r="Y63" s="2"/>
      <c r="Z63" s="2"/>
      <c r="AA63" s="2"/>
      <c r="AB63" s="2"/>
      <c r="AI63" s="1"/>
      <c r="AJ63" s="11"/>
    </row>
    <row r="64" spans="2:36">
      <c r="B64" s="3"/>
      <c r="C64" s="2"/>
      <c r="D64" s="2"/>
      <c r="E64" s="23"/>
      <c r="F64" s="22"/>
      <c r="G64" s="2"/>
      <c r="H64" s="2"/>
      <c r="I64" s="2"/>
      <c r="J64" s="2"/>
      <c r="K64" s="2"/>
      <c r="L64" s="2"/>
      <c r="M64" s="2"/>
      <c r="N64" s="2"/>
      <c r="O64" s="2"/>
      <c r="P64" s="2"/>
      <c r="Q64" s="2"/>
      <c r="R64" s="2"/>
      <c r="S64" s="2"/>
      <c r="T64" s="2"/>
      <c r="U64" s="2"/>
      <c r="V64" s="2"/>
      <c r="W64" s="2"/>
      <c r="X64" s="2"/>
      <c r="Y64" s="2"/>
      <c r="Z64" s="2"/>
      <c r="AA64" s="2"/>
      <c r="AB64" s="2"/>
      <c r="AI64" s="1"/>
      <c r="AJ64" s="11"/>
    </row>
    <row r="65" spans="1:48">
      <c r="A65" s="1" t="s">
        <v>158</v>
      </c>
      <c r="B65" s="3"/>
      <c r="C65" s="2" t="s">
        <v>214</v>
      </c>
      <c r="D65" s="2"/>
      <c r="E65" s="2"/>
      <c r="F65" s="2"/>
      <c r="G65" s="2"/>
      <c r="H65" s="2"/>
      <c r="I65" s="2"/>
      <c r="J65" s="2"/>
      <c r="K65" s="2"/>
      <c r="L65" s="2"/>
      <c r="M65" s="2"/>
      <c r="N65" s="2"/>
      <c r="O65" s="2"/>
      <c r="P65" s="2"/>
      <c r="Q65" s="2"/>
      <c r="R65" s="2"/>
      <c r="S65" s="2"/>
      <c r="T65" s="2"/>
      <c r="U65" s="2"/>
      <c r="V65" s="2"/>
      <c r="W65" s="2"/>
      <c r="X65" s="2"/>
      <c r="Y65" s="2"/>
      <c r="Z65" s="2"/>
      <c r="AA65" s="2"/>
      <c r="AB65" s="2"/>
      <c r="AI65" s="1"/>
      <c r="AJ65" s="11"/>
    </row>
    <row r="66" spans="1:48">
      <c r="B66" s="3"/>
      <c r="C66" s="146" t="s">
        <v>207</v>
      </c>
      <c r="D66" s="146" t="s">
        <v>208</v>
      </c>
      <c r="E66" s="297" t="s">
        <v>209</v>
      </c>
      <c r="F66" s="298"/>
      <c r="G66" s="299"/>
      <c r="H66" s="2"/>
      <c r="I66" s="2"/>
      <c r="J66" s="2"/>
      <c r="K66" s="2"/>
      <c r="L66" s="2"/>
      <c r="M66" s="2"/>
      <c r="N66" s="2"/>
      <c r="O66" s="2"/>
      <c r="P66" s="2"/>
      <c r="Q66" s="2"/>
      <c r="R66" s="2"/>
      <c r="S66" s="2"/>
      <c r="T66" s="2"/>
      <c r="U66" s="2"/>
      <c r="V66" s="2"/>
      <c r="W66" s="2"/>
      <c r="X66" s="2"/>
      <c r="Y66" s="2"/>
      <c r="Z66" s="2"/>
      <c r="AA66" s="2"/>
      <c r="AB66" s="2"/>
      <c r="AI66" s="1"/>
      <c r="AJ66" s="11"/>
    </row>
    <row r="67" spans="1:48">
      <c r="B67" s="3"/>
      <c r="C67" s="165" t="s">
        <v>245</v>
      </c>
      <c r="D67" s="165" t="s">
        <v>246</v>
      </c>
      <c r="E67" s="300" t="s">
        <v>222</v>
      </c>
      <c r="F67" s="300"/>
      <c r="G67" s="300"/>
      <c r="H67" s="2"/>
      <c r="I67" s="2"/>
      <c r="J67" s="2"/>
      <c r="K67" s="2"/>
      <c r="L67" s="2"/>
      <c r="M67" s="2"/>
      <c r="N67" s="2"/>
      <c r="O67" s="2"/>
      <c r="P67" s="2"/>
      <c r="Q67" s="2"/>
      <c r="R67" s="2"/>
      <c r="S67" s="2"/>
      <c r="T67" s="2"/>
      <c r="U67" s="2"/>
      <c r="V67" s="2"/>
      <c r="W67" s="2"/>
      <c r="X67" s="2"/>
      <c r="Y67" s="2"/>
      <c r="Z67" s="2"/>
      <c r="AA67" s="2"/>
      <c r="AB67" s="2"/>
      <c r="AI67" s="1"/>
      <c r="AJ67" s="11"/>
    </row>
    <row r="68" spans="1:48">
      <c r="B68" s="3"/>
      <c r="C68" s="2"/>
      <c r="D68" s="2"/>
      <c r="E68" s="23"/>
      <c r="F68" s="22"/>
      <c r="G68" s="2"/>
      <c r="H68" s="2"/>
      <c r="I68" s="2"/>
      <c r="J68" s="2"/>
      <c r="K68" s="2"/>
      <c r="L68" s="2"/>
      <c r="M68" s="2"/>
      <c r="N68" s="2"/>
      <c r="O68" s="2"/>
      <c r="P68" s="2"/>
      <c r="Q68" s="2"/>
      <c r="R68" s="2"/>
      <c r="S68" s="2"/>
      <c r="T68" s="2"/>
      <c r="U68" s="2"/>
      <c r="V68" s="2"/>
      <c r="W68" s="2"/>
      <c r="X68" s="2"/>
      <c r="Y68" s="2"/>
      <c r="Z68" s="2"/>
      <c r="AA68" s="2"/>
      <c r="AB68" s="2"/>
      <c r="AI68" s="1"/>
      <c r="AJ68" s="11"/>
    </row>
    <row r="69" spans="1:48">
      <c r="B69" s="3"/>
      <c r="C69" s="2"/>
      <c r="D69" s="2"/>
      <c r="E69" s="23"/>
      <c r="F69" s="22"/>
      <c r="G69" s="2"/>
      <c r="H69" s="2"/>
      <c r="I69" s="2"/>
      <c r="J69" s="2"/>
      <c r="K69" s="2"/>
      <c r="L69" s="2"/>
      <c r="M69" s="2"/>
      <c r="N69" s="2"/>
      <c r="O69" s="2"/>
      <c r="P69" s="2"/>
      <c r="Q69" s="2"/>
      <c r="R69" s="2"/>
      <c r="S69" s="2"/>
      <c r="T69" s="2"/>
      <c r="U69" s="2"/>
      <c r="V69" s="2"/>
      <c r="W69" s="2"/>
      <c r="X69" s="2"/>
      <c r="Y69" s="2"/>
      <c r="Z69" s="2"/>
      <c r="AA69" s="2"/>
      <c r="AB69" s="2"/>
      <c r="AI69" s="1"/>
      <c r="AJ69" s="11"/>
    </row>
    <row r="70" spans="1:48">
      <c r="AI70" s="1"/>
    </row>
    <row r="71" spans="1:48" ht="23.4">
      <c r="B71" s="3"/>
      <c r="C71" s="86" t="s">
        <v>127</v>
      </c>
      <c r="D71" s="67"/>
      <c r="E71" s="69"/>
      <c r="F71" s="66"/>
      <c r="G71" s="66"/>
      <c r="H71" s="66"/>
      <c r="I71" s="66"/>
      <c r="J71" s="66"/>
      <c r="K71" s="66"/>
      <c r="L71" s="66"/>
      <c r="M71" s="66"/>
      <c r="N71" s="25"/>
      <c r="O71" s="25"/>
      <c r="P71" s="25"/>
      <c r="Q71" s="25"/>
      <c r="R71" s="25"/>
      <c r="S71" s="25"/>
      <c r="T71" s="25"/>
      <c r="U71" s="25"/>
      <c r="V71" s="25"/>
      <c r="W71" s="25"/>
      <c r="X71" s="25"/>
      <c r="Y71" s="25"/>
      <c r="Z71" s="25"/>
      <c r="AA71" s="25"/>
      <c r="AB71" s="25"/>
      <c r="AC71" s="168"/>
      <c r="AD71" s="168"/>
      <c r="AE71" s="168"/>
      <c r="AF71" s="168"/>
      <c r="AG71" s="168"/>
      <c r="AH71" s="168"/>
      <c r="AI71" s="168"/>
      <c r="AJ71" s="168"/>
      <c r="AK71" s="168"/>
      <c r="AL71" s="168"/>
      <c r="AM71" s="168"/>
      <c r="AN71" s="168"/>
      <c r="AO71" s="168"/>
      <c r="AP71" s="168"/>
      <c r="AQ71" s="11"/>
    </row>
    <row r="72" spans="1:48" ht="11.25" customHeight="1">
      <c r="B72" s="3"/>
      <c r="C72" s="70"/>
      <c r="D72" s="67"/>
      <c r="E72" s="66"/>
      <c r="F72" s="66"/>
      <c r="G72" s="66"/>
      <c r="H72" s="71"/>
      <c r="I72" s="66"/>
      <c r="J72" s="66"/>
      <c r="K72" s="66"/>
      <c r="L72" s="66"/>
      <c r="M72" s="66"/>
      <c r="N72" s="25"/>
      <c r="O72" s="25"/>
      <c r="P72" s="25"/>
      <c r="Q72" s="25"/>
      <c r="R72" s="25"/>
      <c r="S72" s="25"/>
      <c r="T72" s="25"/>
      <c r="U72" s="25"/>
      <c r="V72" s="25"/>
      <c r="W72" s="25"/>
      <c r="X72" s="25"/>
      <c r="Y72" s="25"/>
      <c r="Z72" s="25"/>
      <c r="AA72" s="25"/>
      <c r="AB72" s="17"/>
      <c r="AC72" s="168"/>
      <c r="AD72" s="168"/>
      <c r="AE72" s="168"/>
      <c r="AF72" s="168"/>
      <c r="AG72" s="168"/>
      <c r="AH72" s="168"/>
      <c r="AI72" s="168"/>
      <c r="AJ72" s="168"/>
      <c r="AK72" s="168"/>
      <c r="AL72" s="168"/>
      <c r="AM72" s="168"/>
      <c r="AN72" s="168"/>
      <c r="AO72" s="168"/>
      <c r="AP72" s="11"/>
    </row>
    <row r="73" spans="1:48" ht="45" customHeight="1">
      <c r="B73" s="3"/>
      <c r="C73" s="276" t="s">
        <v>128</v>
      </c>
      <c r="D73" s="277"/>
      <c r="E73" s="277"/>
      <c r="F73" s="277"/>
      <c r="G73" s="277"/>
      <c r="H73" s="277"/>
      <c r="I73" s="277"/>
      <c r="J73" s="277"/>
      <c r="K73" s="277"/>
      <c r="L73" s="277"/>
      <c r="M73" s="277"/>
      <c r="N73" s="25"/>
      <c r="O73" s="25"/>
      <c r="P73" s="25"/>
      <c r="Q73" s="25"/>
      <c r="R73" s="25"/>
      <c r="S73" s="25"/>
      <c r="T73" s="25"/>
      <c r="U73" s="25"/>
      <c r="V73" s="25"/>
      <c r="W73" s="25"/>
      <c r="X73" s="25"/>
      <c r="Y73" s="25"/>
      <c r="Z73" s="25"/>
      <c r="AA73" s="25"/>
      <c r="AB73" s="17"/>
      <c r="AC73" s="168"/>
      <c r="AD73" s="168"/>
      <c r="AE73" s="168"/>
      <c r="AF73" s="168"/>
      <c r="AG73" s="168"/>
      <c r="AH73" s="168"/>
      <c r="AI73" s="168"/>
      <c r="AJ73" s="168"/>
      <c r="AK73" s="168"/>
      <c r="AL73" s="168"/>
      <c r="AM73" s="168"/>
      <c r="AN73" s="168"/>
      <c r="AO73" s="168"/>
      <c r="AP73" s="11"/>
    </row>
    <row r="74" spans="1:48" ht="18.75" customHeight="1">
      <c r="B74" s="3"/>
      <c r="C74" s="70"/>
      <c r="D74" s="69"/>
      <c r="E74" s="69"/>
      <c r="F74" s="72"/>
      <c r="G74" s="72"/>
      <c r="H74" s="69"/>
      <c r="I74" s="69"/>
      <c r="J74" s="69"/>
      <c r="K74" s="69"/>
      <c r="L74" s="69"/>
      <c r="M74" s="66"/>
      <c r="N74" s="2"/>
      <c r="O74" s="2"/>
      <c r="P74" s="2"/>
      <c r="Q74" s="2"/>
      <c r="R74" s="2"/>
      <c r="S74" s="2"/>
      <c r="T74" s="2"/>
      <c r="U74" s="2"/>
      <c r="V74" s="2"/>
      <c r="W74" s="2"/>
      <c r="X74" s="2"/>
      <c r="Y74" s="2"/>
      <c r="Z74" s="2"/>
      <c r="AA74" s="2"/>
      <c r="AB74" s="25"/>
      <c r="AC74" s="89"/>
      <c r="AD74" s="89"/>
      <c r="AE74" s="89"/>
      <c r="AF74" s="168"/>
      <c r="AG74" s="168"/>
      <c r="AH74" s="168"/>
      <c r="AI74" s="168"/>
      <c r="AJ74" s="168"/>
      <c r="AK74" s="168"/>
      <c r="AL74" s="168"/>
      <c r="AM74" s="168"/>
      <c r="AN74" s="168"/>
      <c r="AO74" s="168"/>
      <c r="AP74" s="168"/>
      <c r="AQ74" s="168"/>
      <c r="AR74" s="168"/>
      <c r="AS74" s="168"/>
      <c r="AT74" s="11"/>
    </row>
    <row r="75" spans="1:48" ht="29.4" thickBot="1">
      <c r="B75" s="3"/>
      <c r="C75" s="119"/>
      <c r="D75" s="120" t="s">
        <v>42</v>
      </c>
      <c r="E75" s="121" t="s">
        <v>115</v>
      </c>
      <c r="F75" s="121" t="s">
        <v>113</v>
      </c>
      <c r="G75" s="122" t="s">
        <v>153</v>
      </c>
      <c r="H75" s="122" t="s">
        <v>154</v>
      </c>
      <c r="I75" s="122" t="s">
        <v>155</v>
      </c>
      <c r="J75" s="123" t="s">
        <v>44</v>
      </c>
      <c r="K75" s="123" t="s">
        <v>45</v>
      </c>
      <c r="L75" s="121" t="s">
        <v>46</v>
      </c>
      <c r="M75" s="66"/>
      <c r="N75" s="2"/>
      <c r="O75" s="2"/>
      <c r="P75" s="2"/>
      <c r="Q75" s="2"/>
      <c r="R75" s="2"/>
      <c r="S75" s="2"/>
      <c r="T75" s="2"/>
      <c r="U75" s="2"/>
      <c r="V75" s="2"/>
      <c r="W75" s="2"/>
      <c r="X75" s="2"/>
      <c r="Y75" s="2"/>
      <c r="Z75" s="2"/>
      <c r="AA75" s="2"/>
      <c r="AB75" s="25"/>
      <c r="AC75" s="89"/>
      <c r="AD75" s="89"/>
      <c r="AE75" s="89"/>
      <c r="AF75" s="89"/>
      <c r="AG75" s="89"/>
      <c r="AH75" s="168"/>
      <c r="AI75" s="168"/>
      <c r="AJ75" s="168"/>
      <c r="AK75" s="168"/>
      <c r="AL75" s="168"/>
      <c r="AM75" s="168"/>
      <c r="AN75" s="168"/>
      <c r="AO75" s="168"/>
      <c r="AP75" s="168"/>
      <c r="AQ75" s="168"/>
      <c r="AR75" s="168"/>
      <c r="AS75" s="168"/>
      <c r="AT75" s="168"/>
      <c r="AU75" s="168"/>
      <c r="AV75" s="11"/>
    </row>
    <row r="76" spans="1:48" ht="18.600000000000001" thickBot="1">
      <c r="B76" s="3"/>
      <c r="C76" s="124" t="s">
        <v>41</v>
      </c>
      <c r="D76" s="125">
        <f>Tiltaksberegning!$H$19</f>
        <v>0</v>
      </c>
      <c r="E76" s="126" t="str">
        <f>IF($D$76&gt;0,Tiltaksberegning!$J$24,Tiltaksberegning!$J$23)</f>
        <v>ENERGIVARE 1</v>
      </c>
      <c r="F76" s="126" t="e">
        <f>IF(IFERROR(HLOOKUP(Tiltaksberegning!$J$25,$G$8:$M$8,1,FALSE),1)&lt;&gt;1,1,IF(IFERROR(HLOOKUP(Tiltaksberegning!$J$25,$G$9:$M$9,1,FALSE),2)&lt;&gt;2,2,IF(IFERROR(HLOOKUP(Tiltaksberegning!$J$25,$G$10:$M$10,1,FALSE),3)&lt;&gt;3,3,"")))+1</f>
        <v>#VALUE!</v>
      </c>
      <c r="G76" s="186">
        <f>IFERROR(VLOOKUP(Tiltaksberegning!$J$24,OMREGNINGSFAKTORER,Skjult!F76,FALSE)*Tiltaksberegning!$J$26,0)</f>
        <v>0</v>
      </c>
      <c r="H76" s="128">
        <f>IF($D$76&gt;0,Tiltaksberegning!$J$31,0)</f>
        <v>0</v>
      </c>
      <c r="I76" s="129">
        <f>IF(D76&gt;0,VLOOKUP(E76,UTSLIPPSFAKTORER,2,FALSE),0)</f>
        <v>0</v>
      </c>
      <c r="J76" s="129">
        <f>IF($D$76&gt;0,VLOOKUP($E76,'Metode og bakgrunnsdata'!$C$9:$M$32,9,FALSE),0)</f>
        <v>0</v>
      </c>
      <c r="K76" s="129">
        <f>IF($D$76&gt;0,VLOOKUP($E76,'Metode og bakgrunnsdata'!$C$9:$M$32,10,FALSE),0)</f>
        <v>0</v>
      </c>
      <c r="L76" s="130">
        <f>IF($D$76&gt;0,VLOOKUP($E76,'Metode og bakgrunnsdata'!$C$9:$M$32,11,FALSE),0)</f>
        <v>0</v>
      </c>
      <c r="M76" s="177" t="e">
        <f>IF($F$76&gt;0,IFERROR(FIND(Tiltaksberegning!$J$25,VLOOKUP($E$76,ENERGIVARE,2,FALSE)),0),"")</f>
        <v>#VALUE!</v>
      </c>
      <c r="N76" s="2"/>
      <c r="O76" s="2"/>
      <c r="P76" s="2"/>
      <c r="Q76" s="2"/>
      <c r="R76" s="2"/>
      <c r="S76" s="2"/>
      <c r="T76" s="2"/>
      <c r="U76" s="2"/>
      <c r="V76" s="2"/>
      <c r="W76" s="2"/>
      <c r="X76" s="2"/>
      <c r="Y76" s="2"/>
      <c r="Z76" s="2"/>
      <c r="AA76" s="2"/>
      <c r="AB76" s="25"/>
      <c r="AC76" s="89"/>
      <c r="AD76" s="89"/>
      <c r="AE76" s="89"/>
      <c r="AF76" s="89"/>
      <c r="AG76" s="89"/>
      <c r="AH76" s="168"/>
      <c r="AI76" s="168"/>
      <c r="AJ76" s="168"/>
      <c r="AK76" s="168"/>
      <c r="AL76" s="168"/>
      <c r="AM76" s="168"/>
      <c r="AN76" s="168"/>
      <c r="AO76" s="168"/>
      <c r="AP76" s="168"/>
      <c r="AQ76" s="168"/>
      <c r="AR76" s="168"/>
      <c r="AS76" s="168"/>
      <c r="AT76" s="168"/>
      <c r="AU76" s="168"/>
      <c r="AV76" s="11"/>
    </row>
    <row r="77" spans="1:48" ht="18">
      <c r="B77" s="3"/>
      <c r="C77" s="131"/>
      <c r="D77" s="25"/>
      <c r="E77" s="110" t="str">
        <f>IF($D$76&gt;1,Tiltaksberegning!$O$24,Tiltaksberegning!$O$23)</f>
        <v>ENERGIVARE 2</v>
      </c>
      <c r="F77" s="110">
        <f>IF(D76&lt;2,0,IF(IFERROR(HLOOKUP(Tiltaksberegning!$O$25,$G$8:$M$8,1,FALSE),1)&lt;&gt;1,1,IF(IFERROR(HLOOKUP(Tiltaksberegning!$O$25,$G$9:$M$9,1,FALSE),2)&lt;&gt;2,2,IF(IFERROR(HLOOKUP(Tiltaksberegning!$O$25,$G$10:$M$10,1,FALSE),3)&lt;&gt;3,3,"")))+1)</f>
        <v>0</v>
      </c>
      <c r="G77" s="132">
        <f>IFERROR(VLOOKUP(Tiltaksberegning!$O$24,OMREGNINGSFAKTORER,Skjult!F77,FALSE)*Tiltaksberegning!$O$26,0)</f>
        <v>0</v>
      </c>
      <c r="H77" s="133">
        <f>IF($D$76&gt;1,Tiltaksberegning!$O$31,0)</f>
        <v>0</v>
      </c>
      <c r="I77" s="129">
        <f>IF(D76&gt;1,VLOOKUP(E77,UTSLIPPSFAKTORER,2,FALSE),0)</f>
        <v>0</v>
      </c>
      <c r="J77" s="132">
        <f>IF($D$76&gt;1,VLOOKUP($E77,'Metode og bakgrunnsdata'!$C$9:$M$32,9,FALSE),0)</f>
        <v>0</v>
      </c>
      <c r="K77" s="132">
        <f>IF($D$76&gt;1,VLOOKUP($E77,'Metode og bakgrunnsdata'!$C$9:$M$32,10,FALSE),0)</f>
        <v>0</v>
      </c>
      <c r="L77" s="134">
        <f>IF($D$76&gt;1,VLOOKUP($E77,'Metode og bakgrunnsdata'!$C$9:$M$32,11,FALSE),0)</f>
        <v>0</v>
      </c>
      <c r="M77" s="177" t="str">
        <f>IF($F$77&gt;0,IFERROR(FIND(Tiltaksberegning!$O$25,VLOOKUP($E$77,ENERGIVARE,2,FALSE)),0),"")</f>
        <v/>
      </c>
      <c r="N77" s="2"/>
      <c r="O77" s="2"/>
      <c r="P77" s="2"/>
      <c r="Q77" s="2"/>
      <c r="R77" s="2"/>
      <c r="S77" s="2"/>
      <c r="T77" s="2"/>
      <c r="U77" s="2"/>
      <c r="V77" s="2"/>
      <c r="W77" s="2"/>
      <c r="X77" s="2"/>
      <c r="Y77" s="2"/>
      <c r="Z77" s="2"/>
      <c r="AA77" s="2"/>
      <c r="AB77" s="25"/>
      <c r="AC77" s="89"/>
      <c r="AD77" s="89"/>
      <c r="AE77" s="89"/>
      <c r="AF77" s="89"/>
      <c r="AG77" s="89"/>
      <c r="AH77" s="168"/>
      <c r="AI77" s="168"/>
      <c r="AJ77" s="168"/>
      <c r="AK77" s="168"/>
      <c r="AL77" s="168"/>
      <c r="AM77" s="168"/>
      <c r="AN77" s="168"/>
      <c r="AO77" s="168"/>
      <c r="AP77" s="168"/>
      <c r="AQ77" s="168"/>
      <c r="AR77" s="168"/>
      <c r="AS77" s="168"/>
      <c r="AT77" s="168"/>
      <c r="AU77" s="168"/>
      <c r="AV77" s="11"/>
    </row>
    <row r="78" spans="1:48" ht="18.600000000000001" thickBot="1">
      <c r="B78" s="3"/>
      <c r="C78" s="135"/>
      <c r="D78" s="136"/>
      <c r="E78" s="137" t="str">
        <f>IF($D$76&gt;2,Tiltaksberegning!$T$24,Tiltaksberegning!$T$23)</f>
        <v>ENERGIVARE 3</v>
      </c>
      <c r="F78" s="137">
        <f>IF($D$76&lt;3,0,IF(IFERROR(HLOOKUP(Tiltaksberegning!$T$25,$G$8:$M$8,1,FALSE),1)&lt;&gt;1,1,IF(IFERROR(HLOOKUP(Tiltaksberegning!$T$25,$G$9:$M$9,1,FALSE),2)&lt;&gt;2,2,IF(IFERROR(HLOOKUP(Tiltaksberegning!$T$25,$G$10:$M$10,1,FALSE),3)&lt;&gt;3,3,"")))+1)</f>
        <v>0</v>
      </c>
      <c r="G78" s="138">
        <f>IFERROR(VLOOKUP(Tiltaksberegning!$T$24,OMREGNINGSFAKTORER,Skjult!F78,FALSE)*Tiltaksberegning!$T$26,0)</f>
        <v>0</v>
      </c>
      <c r="H78" s="139">
        <f>IF($D$76&gt;2,Tiltaksberegning!$T$31,0)</f>
        <v>0</v>
      </c>
      <c r="I78" s="138">
        <f>IF(D76&gt;2,VLOOKUP(E78,UTSLIPPSFAKTORER,2,FALSE),0)</f>
        <v>0</v>
      </c>
      <c r="J78" s="138">
        <f>IF($D$76&gt;2,VLOOKUP($E78,'Metode og bakgrunnsdata'!$C$9:$M$32,9,FALSE),0)</f>
        <v>0</v>
      </c>
      <c r="K78" s="138">
        <f>IF($D$76&gt;2,VLOOKUP($E78,'Metode og bakgrunnsdata'!$C$9:$M$32,10,FALSE),0)</f>
        <v>0</v>
      </c>
      <c r="L78" s="140">
        <f>IF($D$76&gt;2,VLOOKUP($E78,'Metode og bakgrunnsdata'!$C$9:$M$32,11,FALSE),0)</f>
        <v>0</v>
      </c>
      <c r="M78" s="177" t="str">
        <f>IF($F$78&gt;0,IFERROR(FIND(Tiltaksberegning!$T$25,VLOOKUP($E$78,ENERGIVARE,2,FALSE)),0),"")</f>
        <v/>
      </c>
      <c r="N78" s="2"/>
      <c r="O78" s="2"/>
      <c r="P78" s="2"/>
      <c r="Q78" s="2"/>
      <c r="R78" s="2"/>
      <c r="S78" s="2"/>
      <c r="T78" s="2"/>
      <c r="U78" s="2"/>
      <c r="V78" s="2"/>
      <c r="W78" s="2"/>
      <c r="X78" s="2"/>
      <c r="Y78" s="2"/>
      <c r="Z78" s="2"/>
      <c r="AA78" s="2"/>
      <c r="AB78" s="25"/>
      <c r="AC78" s="89"/>
      <c r="AD78" s="89"/>
      <c r="AE78" s="89"/>
      <c r="AF78" s="89"/>
      <c r="AG78" s="89"/>
      <c r="AH78" s="168"/>
      <c r="AI78" s="168"/>
      <c r="AJ78" s="168"/>
      <c r="AK78" s="168"/>
      <c r="AL78" s="168"/>
      <c r="AM78" s="168"/>
      <c r="AN78" s="168"/>
      <c r="AO78" s="168"/>
      <c r="AP78" s="168"/>
      <c r="AQ78" s="168"/>
      <c r="AR78" s="168"/>
      <c r="AS78" s="168"/>
      <c r="AT78" s="168"/>
      <c r="AU78" s="168"/>
      <c r="AV78" s="11"/>
    </row>
    <row r="79" spans="1:48" ht="18.600000000000001" thickBot="1">
      <c r="B79" s="3"/>
      <c r="C79" s="185"/>
      <c r="D79" s="25"/>
      <c r="E79" s="137" t="str">
        <f>IF($D$76&gt;3,Tiltaksberegning!$Z$24,Tiltaksberegning!$Z$23)</f>
        <v>ENERGIVARE 4</v>
      </c>
      <c r="F79" s="137">
        <f>IF($D$76&lt;3,0,IF(IFERROR(HLOOKUP(Tiltaksberegning!$Z$25,$G$8:$M$8,1,FALSE),1)&lt;&gt;1,1,IF(IFERROR(HLOOKUP(Tiltaksberegning!$Z$25,$G$9:$M$9,1,FALSE),2)&lt;&gt;2,2,IF(IFERROR(HLOOKUP(Tiltaksberegning!$Z$25,$G$10:$M$10,1,FALSE),3)&lt;&gt;3,3,"")))+1)</f>
        <v>0</v>
      </c>
      <c r="G79" s="138">
        <f>IFERROR(VLOOKUP(Tiltaksberegning!$Z$24,OMREGNINGSFAKTORER,Skjult!F79,FALSE)*Tiltaksberegning!$Z$26,0)</f>
        <v>0</v>
      </c>
      <c r="H79" s="139">
        <f>IF($D$76&gt;3,Tiltaksberegning!$Z$31,0)</f>
        <v>0</v>
      </c>
      <c r="I79" s="138">
        <f>IF(D76&gt;3,VLOOKUP(E79,UTSLIPPSFAKTORER,2,FALSE),0)</f>
        <v>0</v>
      </c>
      <c r="J79" s="138">
        <f>IF($D$76&gt;2,VLOOKUP($E79,'Metode og bakgrunnsdata'!$C$9:$M$32,9,FALSE),0)</f>
        <v>0</v>
      </c>
      <c r="K79" s="138">
        <f>IF($D$76&gt;2,VLOOKUP($E79,'Metode og bakgrunnsdata'!$C$9:$M$32,10,FALSE),0)</f>
        <v>0</v>
      </c>
      <c r="L79" s="140">
        <f>IF($D$76&gt;2,VLOOKUP($E79,'Metode og bakgrunnsdata'!$C$9:$M$32,11,FALSE),0)</f>
        <v>0</v>
      </c>
      <c r="M79" s="177" t="str">
        <f>IF($F$79&gt;0,IFERROR(FIND(Tiltaksberegning!$T$25,VLOOKUP($E$79,ENERGIVARE,2,FALSE)),0),"")</f>
        <v/>
      </c>
      <c r="N79" s="2"/>
      <c r="O79" s="2"/>
      <c r="P79" s="2"/>
      <c r="Q79" s="2"/>
      <c r="R79" s="2"/>
      <c r="S79" s="2"/>
      <c r="T79" s="2"/>
      <c r="U79" s="2"/>
      <c r="V79" s="2"/>
      <c r="W79" s="2"/>
      <c r="X79" s="2"/>
      <c r="Y79" s="2"/>
      <c r="Z79" s="2"/>
      <c r="AA79" s="2"/>
      <c r="AB79" s="25"/>
      <c r="AC79" s="89"/>
      <c r="AD79" s="89"/>
      <c r="AE79" s="89"/>
      <c r="AF79" s="89"/>
      <c r="AG79" s="89"/>
      <c r="AH79" s="168"/>
      <c r="AI79" s="168"/>
      <c r="AJ79" s="168"/>
      <c r="AK79" s="168"/>
      <c r="AL79" s="168"/>
      <c r="AM79" s="168"/>
      <c r="AN79" s="168"/>
      <c r="AO79" s="168"/>
      <c r="AP79" s="168"/>
      <c r="AQ79" s="168"/>
      <c r="AR79" s="168"/>
      <c r="AS79" s="168"/>
      <c r="AT79" s="168"/>
      <c r="AU79" s="168"/>
      <c r="AV79" s="11"/>
    </row>
    <row r="80" spans="1:48" ht="18.600000000000001" thickBot="1">
      <c r="B80" s="3"/>
      <c r="C80" s="185"/>
      <c r="D80" s="25"/>
      <c r="E80" s="137" t="str">
        <f>IF($D$76&gt;4,Tiltaksberegning!$AF$24,Tiltaksberegning!$AF$23)</f>
        <v>ENERGIVARE 5</v>
      </c>
      <c r="F80" s="137">
        <f>IF($D$76&lt;3,0,IF(IFERROR(HLOOKUP(Tiltaksberegning!$AF$25,$G$8:$M$8,1,FALSE),1)&lt;&gt;1,1,IF(IFERROR(HLOOKUP(Tiltaksberegning!$AF$25,$G$9:$M$9,1,FALSE),2)&lt;&gt;2,2,IF(IFERROR(HLOOKUP(Tiltaksberegning!$AF$25,$G$10:$M$10,1,FALSE),3)&lt;&gt;3,3,"")))+1)</f>
        <v>0</v>
      </c>
      <c r="G80" s="138">
        <f>IFERROR(VLOOKUP(Tiltaksberegning!$AF$24,OMREGNINGSFAKTORER,Skjult!F80,FALSE)*Tiltaksberegning!$AF$26,0)</f>
        <v>0</v>
      </c>
      <c r="H80" s="139">
        <f>IF($D$76&gt;4,Tiltaksberegning!$AF$31,0)</f>
        <v>0</v>
      </c>
      <c r="I80" s="138">
        <f>IF(D76&gt;3,VLOOKUP(E80,UTSLIPPSFAKTORER,2,FALSE),0)</f>
        <v>0</v>
      </c>
      <c r="J80" s="138">
        <f>IF($D$76&gt;2,VLOOKUP($E80,'Metode og bakgrunnsdata'!$C$9:$M$32,9,FALSE),0)</f>
        <v>0</v>
      </c>
      <c r="K80" s="138">
        <f>IF($D$76&gt;2,VLOOKUP($E80,'Metode og bakgrunnsdata'!$C$9:$M$32,10,FALSE),0)</f>
        <v>0</v>
      </c>
      <c r="L80" s="140">
        <f>IF($D$76&gt;2,VLOOKUP($E80,'Metode og bakgrunnsdata'!$C$9:$M$32,11,FALSE),0)</f>
        <v>0</v>
      </c>
      <c r="M80" s="177" t="str">
        <f>IF($F$80&gt;0,IFERROR(FIND(Tiltaksberegning!$T$25,VLOOKUP($E$80,ENERGIVARE,2,FALSE)),0),"")</f>
        <v/>
      </c>
      <c r="N80" s="2"/>
      <c r="O80" s="2"/>
      <c r="P80" s="2"/>
      <c r="Q80" s="2"/>
      <c r="R80" s="2"/>
      <c r="S80" s="2"/>
      <c r="T80" s="2"/>
      <c r="U80" s="2"/>
      <c r="V80" s="2"/>
      <c r="W80" s="2"/>
      <c r="X80" s="2"/>
      <c r="Y80" s="2"/>
      <c r="Z80" s="2"/>
      <c r="AA80" s="2"/>
      <c r="AB80" s="25"/>
      <c r="AC80" s="89"/>
      <c r="AD80" s="89"/>
      <c r="AE80" s="89"/>
      <c r="AF80" s="89"/>
      <c r="AG80" s="89"/>
      <c r="AH80" s="168"/>
      <c r="AI80" s="168"/>
      <c r="AJ80" s="168"/>
      <c r="AK80" s="168"/>
      <c r="AL80" s="168"/>
      <c r="AM80" s="168"/>
      <c r="AN80" s="168"/>
      <c r="AO80" s="168"/>
      <c r="AP80" s="168"/>
      <c r="AQ80" s="168"/>
      <c r="AR80" s="168"/>
      <c r="AS80" s="168"/>
      <c r="AT80" s="168"/>
      <c r="AU80" s="168"/>
      <c r="AV80" s="11"/>
    </row>
    <row r="81" spans="1:48" ht="18">
      <c r="B81" s="3"/>
      <c r="C81" s="278" t="s">
        <v>149</v>
      </c>
      <c r="D81" s="278"/>
      <c r="E81" s="278"/>
      <c r="F81" s="278"/>
      <c r="G81" s="278"/>
      <c r="H81" s="278"/>
      <c r="I81" s="278"/>
      <c r="J81" s="278"/>
      <c r="K81" s="278"/>
      <c r="L81" s="278"/>
      <c r="M81" s="2"/>
      <c r="N81" s="2"/>
      <c r="O81" s="2"/>
      <c r="P81" s="2"/>
      <c r="Q81" s="2"/>
      <c r="R81" s="2"/>
      <c r="S81" s="2"/>
      <c r="T81" s="78"/>
      <c r="U81" s="78"/>
      <c r="V81" s="78"/>
      <c r="W81" s="78"/>
      <c r="X81" s="78"/>
      <c r="Y81" s="78"/>
      <c r="Z81" s="78"/>
      <c r="AA81" s="78"/>
      <c r="AB81" s="25"/>
      <c r="AC81" s="89"/>
      <c r="AD81" s="89"/>
      <c r="AE81" s="89"/>
      <c r="AF81" s="89"/>
      <c r="AG81" s="89"/>
      <c r="AH81" s="168"/>
      <c r="AI81" s="168"/>
      <c r="AJ81" s="168"/>
      <c r="AK81" s="168"/>
      <c r="AL81" s="168"/>
      <c r="AM81" s="168"/>
      <c r="AN81" s="168"/>
      <c r="AO81" s="168"/>
      <c r="AP81" s="168"/>
      <c r="AQ81" s="168"/>
      <c r="AR81" s="168"/>
      <c r="AS81" s="168"/>
      <c r="AT81" s="168"/>
      <c r="AU81" s="168"/>
      <c r="AV81" s="11"/>
    </row>
    <row r="82" spans="1:48" ht="93.75" customHeight="1">
      <c r="B82" s="3"/>
      <c r="C82" s="73"/>
      <c r="D82" s="294" t="s">
        <v>151</v>
      </c>
      <c r="E82" s="295"/>
      <c r="F82" s="295"/>
      <c r="G82" s="295"/>
      <c r="H82" s="295"/>
      <c r="I82" s="296"/>
      <c r="J82" s="169"/>
      <c r="K82" s="169"/>
      <c r="L82" s="169"/>
      <c r="M82" s="2"/>
      <c r="N82" s="2"/>
      <c r="O82" s="2"/>
      <c r="P82" s="2"/>
      <c r="Q82" s="2"/>
      <c r="R82" s="2"/>
      <c r="S82" s="2"/>
      <c r="T82" s="78"/>
      <c r="U82" s="78"/>
      <c r="V82" s="78"/>
      <c r="W82" s="78"/>
      <c r="X82" s="78"/>
      <c r="Y82" s="78"/>
      <c r="Z82" s="78"/>
      <c r="AA82" s="78"/>
      <c r="AB82" s="25"/>
      <c r="AC82" s="89"/>
      <c r="AD82" s="89"/>
      <c r="AE82" s="89"/>
      <c r="AF82" s="89"/>
      <c r="AG82" s="89"/>
      <c r="AH82" s="168"/>
      <c r="AI82" s="168"/>
      <c r="AJ82" s="168"/>
      <c r="AK82" s="168"/>
      <c r="AL82" s="168"/>
      <c r="AM82" s="168"/>
      <c r="AN82" s="168"/>
      <c r="AO82" s="168"/>
      <c r="AP82" s="168"/>
      <c r="AQ82" s="168"/>
      <c r="AR82" s="168"/>
      <c r="AS82" s="168"/>
      <c r="AT82" s="168"/>
      <c r="AU82" s="168"/>
      <c r="AV82" s="11"/>
    </row>
    <row r="83" spans="1:48" ht="18">
      <c r="B83" s="3"/>
      <c r="C83" s="73"/>
      <c r="D83" s="66"/>
      <c r="E83" s="74"/>
      <c r="F83" s="74"/>
      <c r="G83" s="75"/>
      <c r="H83" s="77"/>
      <c r="I83" s="75"/>
      <c r="J83" s="75"/>
      <c r="K83" s="75"/>
      <c r="L83" s="75"/>
      <c r="M83" s="2"/>
      <c r="N83" s="2"/>
      <c r="O83" s="2"/>
      <c r="P83" s="2"/>
      <c r="Q83" s="2"/>
      <c r="R83" s="2"/>
      <c r="S83" s="2"/>
      <c r="T83" s="78"/>
      <c r="U83" s="78"/>
      <c r="V83" s="78"/>
      <c r="W83" s="78"/>
      <c r="X83" s="78"/>
      <c r="Y83" s="78"/>
      <c r="Z83" s="78"/>
      <c r="AA83" s="78"/>
      <c r="AB83" s="25"/>
      <c r="AC83" s="89"/>
      <c r="AD83" s="89"/>
      <c r="AE83" s="89"/>
      <c r="AF83" s="89"/>
      <c r="AG83" s="89"/>
      <c r="AH83" s="168"/>
      <c r="AI83" s="168"/>
      <c r="AJ83" s="168"/>
      <c r="AK83" s="168"/>
      <c r="AL83" s="168"/>
      <c r="AM83" s="168"/>
      <c r="AN83" s="168"/>
      <c r="AO83" s="168"/>
      <c r="AP83" s="168"/>
      <c r="AQ83" s="168"/>
      <c r="AR83" s="168"/>
      <c r="AS83" s="168"/>
      <c r="AT83" s="168"/>
      <c r="AU83" s="168"/>
      <c r="AV83" s="11"/>
    </row>
    <row r="84" spans="1:48" s="11" customFormat="1" ht="18">
      <c r="A84" s="1"/>
      <c r="B84" s="3"/>
      <c r="C84" s="73"/>
      <c r="D84" s="66"/>
      <c r="E84" s="74"/>
      <c r="F84" s="74"/>
      <c r="G84" s="74"/>
      <c r="H84" s="75"/>
      <c r="I84" s="75"/>
      <c r="J84" s="75"/>
      <c r="K84" s="75"/>
      <c r="L84" s="75"/>
      <c r="M84" s="66"/>
      <c r="N84" s="65"/>
      <c r="O84" s="65"/>
      <c r="P84" s="65"/>
      <c r="Q84" s="65"/>
      <c r="R84" s="65"/>
      <c r="S84" s="65"/>
      <c r="T84" s="65"/>
      <c r="U84" s="65"/>
      <c r="V84" s="65"/>
      <c r="W84" s="65"/>
      <c r="X84" s="65"/>
      <c r="Y84" s="65"/>
      <c r="Z84" s="25"/>
      <c r="AA84" s="25"/>
      <c r="AB84" s="25"/>
      <c r="AC84" s="89"/>
      <c r="AD84" s="89"/>
      <c r="AE84" s="89"/>
      <c r="AF84" s="89"/>
      <c r="AG84" s="89"/>
      <c r="AH84" s="168"/>
      <c r="AI84" s="168"/>
      <c r="AJ84" s="168"/>
      <c r="AK84" s="168"/>
      <c r="AL84" s="168"/>
      <c r="AM84" s="168"/>
      <c r="AN84" s="168"/>
      <c r="AO84" s="168"/>
      <c r="AP84" s="168"/>
      <c r="AQ84" s="168"/>
      <c r="AR84" s="168"/>
      <c r="AS84" s="168"/>
      <c r="AT84" s="168"/>
      <c r="AU84" s="168"/>
    </row>
    <row r="85" spans="1:48" ht="29.4" thickBot="1">
      <c r="B85" s="3"/>
      <c r="C85" s="141"/>
      <c r="D85" s="142" t="s">
        <v>42</v>
      </c>
      <c r="E85" s="121" t="s">
        <v>115</v>
      </c>
      <c r="F85" s="143" t="s">
        <v>113</v>
      </c>
      <c r="G85" s="121" t="s">
        <v>116</v>
      </c>
      <c r="H85" s="122" t="s">
        <v>153</v>
      </c>
      <c r="I85" s="144" t="s">
        <v>114</v>
      </c>
      <c r="J85" s="144" t="s">
        <v>156</v>
      </c>
      <c r="K85" s="145" t="s">
        <v>44</v>
      </c>
      <c r="L85" s="145" t="s">
        <v>45</v>
      </c>
      <c r="M85" s="143" t="s">
        <v>46</v>
      </c>
      <c r="N85" s="65"/>
      <c r="O85" s="2"/>
      <c r="P85" s="2"/>
      <c r="Q85" s="2"/>
      <c r="R85" s="2"/>
      <c r="S85" s="2"/>
      <c r="T85" s="2"/>
      <c r="U85" s="2"/>
      <c r="V85" s="2"/>
      <c r="W85" s="2"/>
      <c r="X85" s="2"/>
      <c r="Y85" s="2"/>
      <c r="Z85" s="2"/>
      <c r="AA85" s="2"/>
      <c r="AB85" s="25"/>
      <c r="AC85" s="89"/>
      <c r="AD85" s="89"/>
      <c r="AE85" s="89"/>
      <c r="AF85" s="89"/>
      <c r="AG85" s="89"/>
      <c r="AH85" s="168"/>
      <c r="AI85" s="168"/>
      <c r="AJ85" s="168"/>
      <c r="AK85" s="168"/>
      <c r="AL85" s="168"/>
      <c r="AM85" s="168"/>
      <c r="AN85" s="168"/>
      <c r="AO85" s="168"/>
      <c r="AP85" s="168"/>
      <c r="AQ85" s="168"/>
      <c r="AR85" s="168"/>
      <c r="AS85" s="168"/>
      <c r="AT85" s="168"/>
      <c r="AU85" s="168"/>
      <c r="AV85" s="11"/>
    </row>
    <row r="86" spans="1:48" ht="18">
      <c r="B86" s="3"/>
      <c r="C86" s="124" t="s">
        <v>43</v>
      </c>
      <c r="D86" s="125">
        <f>Tiltaksberegning!$H$20</f>
        <v>0</v>
      </c>
      <c r="E86" s="126" t="str">
        <f>IF($D$86&gt;0,Tiltaksberegning!$J$41,Tiltaksberegning!$J$40)</f>
        <v>ENERGIVARE 1</v>
      </c>
      <c r="F86" s="126" t="e">
        <f>IF(IFERROR(HLOOKUP(Tiltaksberegning!J42,$G$8:$M$8,1,FALSE),1)&lt;&gt;1,1,IF(IFERROR(HLOOKUP(Tiltaksberegning!J42,$G$9:$M$9,1,FALSE),2)&lt;&gt;2,2,IF(IFERROR(HLOOKUP(Tiltaksberegning!J42,$G$10:$M$10,1,FALSE),3)&lt;&gt;3,3,"")))+1</f>
        <v>#VALUE!</v>
      </c>
      <c r="G86" s="126">
        <f>Tiltaksberegning!$J$43</f>
        <v>0</v>
      </c>
      <c r="H86" s="127">
        <f>Tiltaksberegning!$J$46</f>
        <v>0</v>
      </c>
      <c r="I86" s="127">
        <f>IFERROR(Tiltaksberegning!$J$46/VLOOKUP(Tiltaksberegning!$J$41,OMREGNINGSFAKTORER,Skjult!F86,FALSE),0)</f>
        <v>0</v>
      </c>
      <c r="J86" s="129">
        <f>IF(D86&gt;0,VLOOKUP(E86,UTSLIPPSFAKTORER,2,FALSE),0)</f>
        <v>0</v>
      </c>
      <c r="K86" s="129">
        <f>IF($D$76&gt;0,VLOOKUP($E86,'Metode og bakgrunnsdata'!$C$9:$M$32,9,FALSE),0)</f>
        <v>0</v>
      </c>
      <c r="L86" s="129">
        <f>IF($D$76&gt;0,VLOOKUP($E86,'Metode og bakgrunnsdata'!$C$9:$M$32,10,FALSE),0)</f>
        <v>0</v>
      </c>
      <c r="M86" s="130">
        <f>IF($D$76&gt;0,VLOOKUP($E86,'Metode og bakgrunnsdata'!$C$9:$M$32,11,FALSE),0)</f>
        <v>0</v>
      </c>
      <c r="N86" s="177" t="e">
        <f>IF($F$86&gt;0,IFERROR(FIND(Tiltaksberegning!$J$42,VLOOKUP($E$86,ENERGIVARE,2,FALSE)),0),"")</f>
        <v>#VALUE!</v>
      </c>
      <c r="O86" s="2"/>
      <c r="P86" s="2"/>
      <c r="Q86" s="2"/>
      <c r="R86" s="2"/>
      <c r="S86" s="2"/>
      <c r="T86" s="2"/>
      <c r="U86" s="2"/>
      <c r="V86" s="2"/>
      <c r="W86" s="2"/>
      <c r="X86" s="2"/>
      <c r="Y86" s="2"/>
      <c r="Z86" s="2"/>
      <c r="AA86" s="2"/>
      <c r="AB86" s="25"/>
      <c r="AC86" s="89"/>
      <c r="AD86" s="89"/>
      <c r="AE86" s="89"/>
      <c r="AF86" s="89"/>
      <c r="AG86" s="89"/>
      <c r="AH86" s="168"/>
      <c r="AI86" s="168"/>
      <c r="AJ86" s="168"/>
      <c r="AK86" s="168"/>
      <c r="AL86" s="168"/>
      <c r="AM86" s="168"/>
      <c r="AN86" s="168"/>
      <c r="AO86" s="168"/>
      <c r="AP86" s="168"/>
      <c r="AQ86" s="168"/>
      <c r="AR86" s="168"/>
      <c r="AS86" s="168"/>
      <c r="AT86" s="168"/>
      <c r="AU86" s="168"/>
      <c r="AV86" s="11"/>
    </row>
    <row r="87" spans="1:48" ht="18">
      <c r="B87" s="3"/>
      <c r="C87" s="131"/>
      <c r="D87" s="25"/>
      <c r="E87" s="110" t="str">
        <f>IF($D$86&gt;1,Tiltaksberegning!$O$41,Tiltaksberegning!$O$40)</f>
        <v>ENERGIVARE 2</v>
      </c>
      <c r="F87" s="110">
        <f>IF($D$86&lt;2,0,IF(IFERROR(HLOOKUP(Tiltaksberegning!O42,$G$8:$M$8,1,FALSE),1)&lt;&gt;1,1,IF(IFERROR(HLOOKUP(Tiltaksberegning!O42,$G$9:$M$9,1,FALSE),2)&lt;&gt;2,2,IF(IFERROR(HLOOKUP(Tiltaksberegning!O42,$G$10:$M$10,1,FALSE),3)&lt;&gt;3,3,"")))+1)</f>
        <v>0</v>
      </c>
      <c r="G87" s="132">
        <f>IF(D86&gt;1,Tiltaksberegning!$O$43,0)</f>
        <v>0</v>
      </c>
      <c r="H87" s="133">
        <f>Tiltaksberegning!$O$46</f>
        <v>0</v>
      </c>
      <c r="I87" s="132">
        <f>IFERROR(Tiltaksberegning!$O$46/VLOOKUP(Tiltaksberegning!$O$41,OMREGNINGSFAKTORER,Skjult!F87,FALSE),0)</f>
        <v>0</v>
      </c>
      <c r="J87" s="132">
        <f>IF(D86&gt;1,VLOOKUP(E87,UTSLIPPSFAKTORER,2,FALSE),0)</f>
        <v>0</v>
      </c>
      <c r="K87" s="132">
        <f>IF($D$86&gt;1,VLOOKUP($E87,'Metode og bakgrunnsdata'!$C$9:$M$32,9,FALSE),0)</f>
        <v>0</v>
      </c>
      <c r="L87" s="132">
        <f>IF($D$86&gt;1,VLOOKUP($E87,'Metode og bakgrunnsdata'!$C$9:$M$32,10,FALSE),0)</f>
        <v>0</v>
      </c>
      <c r="M87" s="134">
        <f>IF($D$86&gt;1,VLOOKUP($E87,'Metode og bakgrunnsdata'!$C$9:$M$32,11,FALSE),0)</f>
        <v>0</v>
      </c>
      <c r="N87" s="177" t="str">
        <f>IF($F$87&gt;0,IFERROR(FIND(Tiltaksberegning!$O$42,VLOOKUP($E$87,ENERGIVARE,2,FALSE)),0),"")</f>
        <v/>
      </c>
      <c r="O87" s="2"/>
      <c r="P87" s="2"/>
      <c r="Q87" s="2"/>
      <c r="R87" s="2"/>
      <c r="S87" s="2"/>
      <c r="T87" s="2"/>
      <c r="U87" s="2"/>
      <c r="V87" s="2"/>
      <c r="W87" s="2"/>
      <c r="X87" s="2"/>
      <c r="Y87" s="2"/>
      <c r="Z87" s="2"/>
      <c r="AA87" s="2"/>
      <c r="AB87" s="25"/>
      <c r="AC87" s="89"/>
      <c r="AD87" s="89"/>
      <c r="AE87" s="89"/>
      <c r="AF87" s="89"/>
      <c r="AG87" s="89"/>
      <c r="AH87" s="168"/>
      <c r="AI87" s="168"/>
      <c r="AJ87" s="168"/>
      <c r="AK87" s="168"/>
      <c r="AL87" s="168"/>
      <c r="AM87" s="168"/>
      <c r="AN87" s="168"/>
      <c r="AO87" s="168"/>
      <c r="AP87" s="168"/>
      <c r="AQ87" s="168"/>
      <c r="AR87" s="168"/>
      <c r="AS87" s="168"/>
      <c r="AT87" s="168"/>
      <c r="AU87" s="168"/>
      <c r="AV87" s="11"/>
    </row>
    <row r="88" spans="1:48" ht="18.600000000000001" thickBot="1">
      <c r="B88" s="3"/>
      <c r="C88" s="135"/>
      <c r="D88" s="136"/>
      <c r="E88" s="137" t="str">
        <f>IF($D$86&gt;2,Tiltaksberegning!$T$41,Tiltaksberegning!$T$40)</f>
        <v>ENERGIVARE 3</v>
      </c>
      <c r="F88" s="137">
        <f>IF($D$86&lt;3,0,IF(IFERROR(HLOOKUP(Tiltaksberegning!T42,$G$8:$M$8,1,FALSE),1)&lt;&gt;1,1,IF(IFERROR(HLOOKUP(Tiltaksberegning!T42,$G$9:$M$9,1,FALSE),2)&lt;&gt;2,2,IF(IFERROR(HLOOKUP(Tiltaksberegning!T42,$G$10:$M$10,1,FALSE),3)&lt;&gt;3,3,"")))+1)</f>
        <v>0</v>
      </c>
      <c r="G88" s="138">
        <f>IF(D86&gt;2,Tiltaksberegning!$T$43,0)</f>
        <v>0</v>
      </c>
      <c r="H88" s="139">
        <f>Tiltaksberegning!$T$46</f>
        <v>0</v>
      </c>
      <c r="I88" s="138">
        <f>IFERROR(Tiltaksberegning!$T$46/VLOOKUP(Tiltaksberegning!$T$41,OMREGNINGSFAKTORER,Skjult!F88,FALSE),0)</f>
        <v>0</v>
      </c>
      <c r="J88" s="138">
        <f>IF(D86&gt;2,VLOOKUP(E88,UTSLIPPSFAKTORER,2,FALSE),0)</f>
        <v>0</v>
      </c>
      <c r="K88" s="138">
        <f>IF($D$86&gt;2,VLOOKUP($E88,'Metode og bakgrunnsdata'!$C$9:$M$32,9,FALSE),0)</f>
        <v>0</v>
      </c>
      <c r="L88" s="138">
        <f>IF($D$86&gt;2,VLOOKUP($E88,'Metode og bakgrunnsdata'!$C$9:$M$32,10,FALSE),0)</f>
        <v>0</v>
      </c>
      <c r="M88" s="140">
        <f>IF($D$86&gt;2,VLOOKUP($E88,'Metode og bakgrunnsdata'!$C$9:$M$32,11,FALSE),0)</f>
        <v>0</v>
      </c>
      <c r="N88" s="177" t="str">
        <f>IF($F$88&gt;0,IFERROR(FIND(Tiltaksberegning!$T$42,VLOOKUP($E$88,ENERGIVARE,2,FALSE)),0),"")</f>
        <v/>
      </c>
      <c r="O88" s="2"/>
      <c r="P88" s="2"/>
      <c r="Q88" s="2"/>
      <c r="R88" s="2"/>
      <c r="S88" s="2"/>
      <c r="T88" s="2"/>
      <c r="U88" s="2"/>
      <c r="V88" s="2"/>
      <c r="W88" s="2"/>
      <c r="X88" s="2"/>
      <c r="Y88" s="2"/>
      <c r="Z88" s="2"/>
      <c r="AA88" s="2"/>
      <c r="AB88" s="25"/>
      <c r="AC88" s="89"/>
      <c r="AD88" s="89"/>
      <c r="AE88" s="89"/>
      <c r="AF88" s="89"/>
      <c r="AG88" s="89"/>
      <c r="AH88" s="168"/>
      <c r="AI88" s="168"/>
      <c r="AJ88" s="168"/>
      <c r="AK88" s="168"/>
      <c r="AL88" s="168"/>
      <c r="AM88" s="168"/>
      <c r="AN88" s="168"/>
      <c r="AO88" s="168"/>
      <c r="AP88" s="168"/>
      <c r="AQ88" s="168"/>
      <c r="AR88" s="168"/>
      <c r="AS88" s="168"/>
      <c r="AT88" s="168"/>
      <c r="AU88" s="168"/>
      <c r="AV88" s="11"/>
    </row>
    <row r="89" spans="1:48" ht="18.600000000000001" thickBot="1">
      <c r="B89" s="3"/>
      <c r="C89" s="185"/>
      <c r="D89" s="25"/>
      <c r="E89" s="137" t="str">
        <f>IF($D$86&gt;3,Tiltaksberegning!$Z$41,Tiltaksberegning!$Z$40)</f>
        <v>ENERGIVARE 4</v>
      </c>
      <c r="F89" s="137">
        <f>IF($D$86&lt;3,0,IF(IFERROR(HLOOKUP(Tiltaksberegning!Z42,$G$8:$M$8,1,FALSE),1)&lt;&gt;1,1,IF(IFERROR(HLOOKUP(Tiltaksberegning!Z42,$G$9:$M$9,1,FALSE),2)&lt;&gt;2,2,IF(IFERROR(HLOOKUP(Tiltaksberegning!Z42,$G$10:$M$10,1,FALSE),3)&lt;&gt;3,3,"")))+1)</f>
        <v>0</v>
      </c>
      <c r="G89" s="138">
        <f>IF(D86&gt;3,Tiltaksberegning!$Z$43,0)</f>
        <v>0</v>
      </c>
      <c r="H89" s="139">
        <f>Tiltaksberegning!$Z$46</f>
        <v>0</v>
      </c>
      <c r="I89" s="138">
        <f>IFERROR(Tiltaksberegning!$Z$46/VLOOKUP(Tiltaksberegning!$Z$41,OMREGNINGSFAKTORER,Skjult!F89,FALSE),0)</f>
        <v>0</v>
      </c>
      <c r="J89" s="138">
        <f>IF(D86&gt;3,VLOOKUP(E89,UTSLIPPSFAKTORER,2,FALSE),0)</f>
        <v>0</v>
      </c>
      <c r="K89" s="138">
        <f>IF($D$86&gt;3,VLOOKUP($E89,'Metode og bakgrunnsdata'!$C$9:$M$32,9,FALSE),0)</f>
        <v>0</v>
      </c>
      <c r="L89" s="138">
        <f>IF($D$86&gt;3,VLOOKUP($E89,'Metode og bakgrunnsdata'!$C$9:$M$32,10,FALSE),0)</f>
        <v>0</v>
      </c>
      <c r="M89" s="140">
        <f>IF($D$86&gt;3,VLOOKUP($E89,'Metode og bakgrunnsdata'!$C$9:$M$32,11,FALSE),0)</f>
        <v>0</v>
      </c>
      <c r="N89" s="177" t="str">
        <f>IF($F$89&gt;0,IFERROR(FIND(Tiltaksberegning!$T$42,VLOOKUP($E$89,ENERGIVARE,2,FALSE)),0),"")</f>
        <v/>
      </c>
      <c r="O89" s="2"/>
      <c r="P89" s="2"/>
      <c r="Q89" s="2"/>
      <c r="R89" s="2"/>
      <c r="S89" s="2"/>
      <c r="T89" s="2"/>
      <c r="U89" s="2"/>
      <c r="V89" s="2"/>
      <c r="W89" s="2"/>
      <c r="X89" s="2"/>
      <c r="Y89" s="2"/>
      <c r="Z89" s="2"/>
      <c r="AA89" s="2"/>
      <c r="AB89" s="25"/>
      <c r="AC89" s="89"/>
      <c r="AD89" s="89"/>
      <c r="AE89" s="89"/>
      <c r="AF89" s="89"/>
      <c r="AG89" s="89"/>
      <c r="AH89" s="168"/>
      <c r="AI89" s="168"/>
      <c r="AJ89" s="168"/>
      <c r="AK89" s="168"/>
      <c r="AL89" s="168"/>
      <c r="AM89" s="168"/>
      <c r="AN89" s="168"/>
      <c r="AO89" s="168"/>
      <c r="AP89" s="168"/>
      <c r="AQ89" s="168"/>
      <c r="AR89" s="168"/>
      <c r="AS89" s="168"/>
      <c r="AT89" s="168"/>
      <c r="AU89" s="168"/>
      <c r="AV89" s="11"/>
    </row>
    <row r="90" spans="1:48" ht="18.600000000000001" thickBot="1">
      <c r="B90" s="3"/>
      <c r="C90" s="185"/>
      <c r="D90" s="25"/>
      <c r="E90" s="137" t="str">
        <f>IF($D$86&gt;4,Tiltaksberegning!$AF$41,Tiltaksberegning!$AF$40)</f>
        <v>ENERGIVARE 5</v>
      </c>
      <c r="F90" s="137">
        <f>IF($D$86&lt;3,0,IF(IFERROR(HLOOKUP(Tiltaksberegning!AF42,$G$8:$M$8,1,FALSE),1)&lt;&gt;1,1,IF(IFERROR(HLOOKUP(Tiltaksberegning!AF42,$G$9:$M$9,1,FALSE),2)&lt;&gt;2,2,IF(IFERROR(HLOOKUP(Tiltaksberegning!AF42,$G$10:$M$10,1,FALSE),3)&lt;&gt;3,3,"")))+1)</f>
        <v>0</v>
      </c>
      <c r="G90" s="138">
        <f>IF(D86&gt;4,Tiltaksberegning!$AF$43,0)</f>
        <v>0</v>
      </c>
      <c r="H90" s="139">
        <f>Tiltaksberegning!$AF$46</f>
        <v>0</v>
      </c>
      <c r="I90" s="138">
        <f>IFERROR(Tiltaksberegning!$AF$46/VLOOKUP(Tiltaksberegning!$AF$41,OMREGNINGSFAKTORER,Skjult!F90,FALSE),0)</f>
        <v>0</v>
      </c>
      <c r="J90" s="138">
        <f>IF(D86&gt;4,VLOOKUP(E90,UTSLIPPSFAKTORER,2,FALSE),0)</f>
        <v>0</v>
      </c>
      <c r="K90" s="138">
        <f>IF($D$86&gt;4,VLOOKUP($E90,'Metode og bakgrunnsdata'!$C$9:$M$32,9,FALSE),0)</f>
        <v>0</v>
      </c>
      <c r="L90" s="138">
        <f>IF($D$86&gt;4,VLOOKUP($E90,'Metode og bakgrunnsdata'!$C$9:$M$32,10,FALSE),0)</f>
        <v>0</v>
      </c>
      <c r="M90" s="140">
        <f>IF($D$86&gt;4,VLOOKUP($E90,'Metode og bakgrunnsdata'!$C$9:$M$32,11,FALSE),0)</f>
        <v>0</v>
      </c>
      <c r="N90" s="177" t="str">
        <f>IF($F$90&gt;0,IFERROR(FIND(Tiltaksberegning!$T$42,VLOOKUP($E$90,ENERGIVARE,2,FALSE)),0),"")</f>
        <v/>
      </c>
      <c r="O90" s="2"/>
      <c r="P90" s="2"/>
      <c r="Q90" s="2"/>
      <c r="R90" s="2"/>
      <c r="S90" s="2"/>
      <c r="T90" s="2"/>
      <c r="U90" s="2"/>
      <c r="V90" s="2"/>
      <c r="W90" s="2"/>
      <c r="X90" s="2"/>
      <c r="Y90" s="2"/>
      <c r="Z90" s="2"/>
      <c r="AA90" s="2"/>
      <c r="AB90" s="25"/>
      <c r="AC90" s="89"/>
      <c r="AD90" s="89"/>
      <c r="AE90" s="89"/>
      <c r="AF90" s="89"/>
      <c r="AG90" s="89"/>
      <c r="AH90" s="168"/>
      <c r="AI90" s="168"/>
      <c r="AJ90" s="168"/>
      <c r="AK90" s="168"/>
      <c r="AL90" s="168"/>
      <c r="AM90" s="168"/>
      <c r="AN90" s="168"/>
      <c r="AO90" s="168"/>
      <c r="AP90" s="168"/>
      <c r="AQ90" s="168"/>
      <c r="AR90" s="168"/>
      <c r="AS90" s="168"/>
      <c r="AT90" s="168"/>
      <c r="AU90" s="168"/>
      <c r="AV90" s="11"/>
    </row>
    <row r="91" spans="1:48" ht="23.25" customHeight="1">
      <c r="B91" s="3"/>
      <c r="C91" s="287" t="s">
        <v>150</v>
      </c>
      <c r="D91" s="287"/>
      <c r="E91" s="287"/>
      <c r="F91" s="287"/>
      <c r="G91" s="287"/>
      <c r="H91" s="287"/>
      <c r="I91" s="287"/>
      <c r="J91" s="287"/>
      <c r="K91" s="287"/>
      <c r="L91" s="287"/>
      <c r="M91" s="287"/>
      <c r="N91" s="25"/>
      <c r="O91" s="25"/>
      <c r="P91" s="25"/>
      <c r="Q91" s="25"/>
      <c r="R91" s="25"/>
      <c r="S91" s="25"/>
      <c r="T91" s="25"/>
      <c r="U91" s="25"/>
      <c r="V91" s="25"/>
      <c r="W91" s="25"/>
      <c r="X91" s="25"/>
      <c r="Y91" s="25"/>
      <c r="Z91" s="25"/>
      <c r="AA91" s="25"/>
      <c r="AB91" s="25"/>
      <c r="AC91" s="89"/>
      <c r="AD91" s="89"/>
      <c r="AE91" s="89"/>
      <c r="AF91" s="168"/>
      <c r="AG91" s="168"/>
      <c r="AH91" s="168"/>
      <c r="AI91" s="168"/>
      <c r="AJ91" s="168"/>
      <c r="AK91" s="168"/>
      <c r="AL91" s="168"/>
      <c r="AM91" s="168"/>
      <c r="AN91" s="168"/>
      <c r="AO91" s="168"/>
      <c r="AP91" s="168"/>
      <c r="AQ91" s="168"/>
      <c r="AR91" s="168"/>
      <c r="AS91" s="168"/>
      <c r="AT91" s="11"/>
    </row>
    <row r="92" spans="1:48" ht="94.5" customHeight="1">
      <c r="B92" s="3"/>
      <c r="C92" s="8"/>
      <c r="D92" s="294" t="s">
        <v>152</v>
      </c>
      <c r="E92" s="295"/>
      <c r="F92" s="295"/>
      <c r="G92" s="295"/>
      <c r="H92" s="295"/>
      <c r="I92" s="296"/>
      <c r="J92" s="169"/>
      <c r="K92" s="169"/>
      <c r="L92" s="169"/>
      <c r="M92" s="2"/>
      <c r="N92" s="2"/>
      <c r="O92" s="2"/>
      <c r="P92" s="2"/>
      <c r="Q92" s="2"/>
      <c r="R92" s="25"/>
      <c r="S92" s="25"/>
      <c r="T92" s="25"/>
      <c r="U92" s="25"/>
      <c r="V92" s="25"/>
      <c r="W92" s="25"/>
      <c r="X92" s="25"/>
      <c r="Y92" s="25"/>
      <c r="Z92" s="25"/>
      <c r="AA92" s="25"/>
      <c r="AB92" s="25"/>
      <c r="AC92" s="89"/>
      <c r="AD92" s="89"/>
      <c r="AE92" s="89"/>
      <c r="AF92" s="168"/>
      <c r="AG92" s="168"/>
      <c r="AH92" s="168"/>
      <c r="AI92" s="168"/>
      <c r="AJ92" s="168"/>
      <c r="AK92" s="168"/>
      <c r="AL92" s="168"/>
      <c r="AM92" s="168"/>
      <c r="AN92" s="168"/>
      <c r="AO92" s="168"/>
      <c r="AP92" s="168"/>
      <c r="AQ92" s="168"/>
      <c r="AR92" s="168"/>
      <c r="AS92" s="168"/>
      <c r="AT92" s="11"/>
    </row>
    <row r="93" spans="1:48">
      <c r="B93" s="3"/>
      <c r="C93" s="8"/>
      <c r="D93" s="25"/>
      <c r="E93" s="21"/>
      <c r="F93" s="6"/>
      <c r="G93" s="6"/>
      <c r="H93" s="25"/>
      <c r="I93" s="25"/>
      <c r="J93" s="25"/>
      <c r="K93" s="25"/>
      <c r="L93" s="25"/>
      <c r="M93" s="25"/>
      <c r="N93" s="25"/>
      <c r="O93" s="25"/>
      <c r="P93" s="25"/>
      <c r="Q93" s="25"/>
      <c r="R93" s="25"/>
      <c r="S93" s="25"/>
      <c r="T93" s="25"/>
      <c r="U93" s="25"/>
      <c r="V93" s="25"/>
      <c r="W93" s="25"/>
      <c r="X93" s="25"/>
      <c r="Y93" s="25"/>
      <c r="Z93" s="25"/>
      <c r="AA93" s="25"/>
      <c r="AB93" s="25"/>
      <c r="AC93" s="89"/>
      <c r="AD93" s="89"/>
      <c r="AE93" s="89"/>
      <c r="AF93" s="168"/>
      <c r="AG93" s="168"/>
      <c r="AH93" s="168"/>
      <c r="AI93" s="168"/>
      <c r="AJ93" s="168"/>
      <c r="AK93" s="168"/>
      <c r="AL93" s="168"/>
      <c r="AM93" s="168"/>
      <c r="AN93" s="168"/>
      <c r="AO93" s="168"/>
      <c r="AP93" s="168"/>
      <c r="AQ93" s="168"/>
      <c r="AR93" s="168"/>
      <c r="AS93" s="168"/>
      <c r="AT93" s="11"/>
    </row>
    <row r="94" spans="1:48">
      <c r="B94" s="3"/>
      <c r="C94" s="8"/>
      <c r="D94" s="25"/>
      <c r="E94" s="21"/>
      <c r="F94" s="2"/>
      <c r="G94" s="2"/>
      <c r="H94" s="25"/>
      <c r="I94" s="25"/>
      <c r="J94" s="25"/>
      <c r="K94" s="25"/>
      <c r="L94" s="25"/>
      <c r="M94" s="25"/>
      <c r="N94" s="25"/>
      <c r="O94" s="25"/>
      <c r="P94" s="25"/>
      <c r="Q94" s="25"/>
      <c r="R94" s="25"/>
      <c r="S94" s="25"/>
      <c r="T94" s="25"/>
      <c r="U94" s="25"/>
      <c r="V94" s="25"/>
      <c r="W94" s="25"/>
      <c r="X94" s="25"/>
      <c r="Y94" s="25"/>
      <c r="Z94" s="25"/>
      <c r="AA94" s="25"/>
      <c r="AB94" s="25"/>
      <c r="AC94" s="89"/>
      <c r="AD94" s="89"/>
      <c r="AE94" s="89"/>
      <c r="AF94" s="168"/>
      <c r="AG94" s="168"/>
      <c r="AH94" s="168"/>
      <c r="AI94" s="168"/>
      <c r="AJ94" s="168"/>
      <c r="AK94" s="168"/>
      <c r="AL94" s="168"/>
      <c r="AM94" s="168"/>
      <c r="AN94" s="168"/>
      <c r="AO94" s="168"/>
      <c r="AP94" s="168"/>
      <c r="AQ94" s="168"/>
      <c r="AR94" s="168"/>
      <c r="AS94" s="168"/>
      <c r="AT94" s="11"/>
    </row>
    <row r="95" spans="1:48">
      <c r="AI95" s="1"/>
    </row>
    <row r="96" spans="1:48" ht="23.4">
      <c r="B96" s="3"/>
      <c r="C96" s="86" t="s">
        <v>123</v>
      </c>
      <c r="D96" s="68"/>
      <c r="E96" s="21"/>
      <c r="F96" s="25"/>
      <c r="G96" s="25"/>
      <c r="H96" s="25"/>
      <c r="I96" s="25"/>
      <c r="J96" s="25"/>
      <c r="K96" s="25"/>
      <c r="L96" s="25"/>
      <c r="M96" s="25"/>
      <c r="N96" s="25"/>
      <c r="O96" s="25"/>
      <c r="P96" s="25"/>
      <c r="Q96" s="25"/>
      <c r="R96" s="25"/>
      <c r="S96" s="25"/>
      <c r="T96" s="25"/>
      <c r="U96" s="25"/>
      <c r="V96" s="25"/>
      <c r="W96" s="25"/>
      <c r="X96" s="25"/>
      <c r="Y96" s="25"/>
      <c r="Z96" s="25"/>
      <c r="AA96" s="25"/>
      <c r="AB96" s="25"/>
      <c r="AC96" s="168"/>
      <c r="AD96" s="168"/>
      <c r="AE96" s="168"/>
      <c r="AF96" s="168"/>
      <c r="AG96" s="168"/>
      <c r="AH96" s="168"/>
      <c r="AI96" s="168"/>
      <c r="AJ96" s="168"/>
      <c r="AK96" s="168"/>
      <c r="AL96" s="168"/>
      <c r="AM96" s="168"/>
      <c r="AN96" s="168"/>
      <c r="AO96" s="168"/>
      <c r="AP96" s="168"/>
      <c r="AQ96" s="11"/>
    </row>
    <row r="97" spans="2:42">
      <c r="B97" s="3"/>
      <c r="C97" s="2"/>
      <c r="D97" s="25"/>
      <c r="E97" s="25"/>
      <c r="F97" s="25"/>
      <c r="G97" s="25"/>
      <c r="H97" s="2"/>
      <c r="I97" s="25"/>
      <c r="J97" s="25"/>
      <c r="K97" s="25"/>
      <c r="L97" s="25"/>
      <c r="M97" s="25"/>
      <c r="N97" s="25"/>
      <c r="O97" s="25"/>
      <c r="P97" s="25"/>
      <c r="Q97" s="25"/>
      <c r="R97" s="25"/>
      <c r="S97" s="25"/>
      <c r="T97" s="25"/>
      <c r="U97" s="25"/>
      <c r="V97" s="25"/>
      <c r="W97" s="25"/>
      <c r="X97" s="25"/>
      <c r="Y97" s="25"/>
      <c r="Z97" s="25"/>
      <c r="AA97" s="25"/>
      <c r="AB97" s="17"/>
      <c r="AC97" s="168"/>
      <c r="AD97" s="168"/>
      <c r="AE97" s="168"/>
      <c r="AF97" s="168"/>
      <c r="AG97" s="168"/>
      <c r="AH97" s="168"/>
      <c r="AI97" s="168"/>
      <c r="AJ97" s="168"/>
      <c r="AK97" s="168"/>
      <c r="AL97" s="168"/>
      <c r="AM97" s="168"/>
      <c r="AN97" s="168"/>
      <c r="AO97" s="168"/>
      <c r="AP97" s="11"/>
    </row>
    <row r="98" spans="2:42" ht="89.25" customHeight="1">
      <c r="B98" s="3"/>
      <c r="C98" s="276" t="s">
        <v>223</v>
      </c>
      <c r="D98" s="277"/>
      <c r="E98" s="277"/>
      <c r="F98" s="277"/>
      <c r="G98" s="277"/>
      <c r="H98" s="277"/>
      <c r="I98" s="277"/>
      <c r="J98" s="277"/>
      <c r="K98" s="277"/>
      <c r="L98" s="277"/>
      <c r="M98" s="277"/>
      <c r="N98" s="25"/>
      <c r="O98" s="25"/>
      <c r="P98" s="25"/>
      <c r="Q98" s="25"/>
      <c r="R98" s="25"/>
      <c r="S98" s="25"/>
      <c r="T98" s="25"/>
      <c r="U98" s="25"/>
      <c r="V98" s="25"/>
      <c r="W98" s="25"/>
      <c r="X98" s="25"/>
      <c r="Y98" s="25"/>
      <c r="Z98" s="25"/>
      <c r="AA98" s="25"/>
      <c r="AB98" s="17"/>
      <c r="AC98" s="168"/>
      <c r="AD98" s="168"/>
      <c r="AE98" s="168"/>
      <c r="AF98" s="168"/>
      <c r="AG98" s="168"/>
      <c r="AH98" s="168"/>
      <c r="AI98" s="168"/>
      <c r="AJ98" s="168"/>
      <c r="AK98" s="168"/>
      <c r="AL98" s="168"/>
      <c r="AM98" s="168"/>
      <c r="AN98" s="168"/>
      <c r="AO98" s="168"/>
      <c r="AP98" s="11"/>
    </row>
    <row r="99" spans="2:42">
      <c r="B99" s="3"/>
      <c r="C99" s="15" t="s">
        <v>124</v>
      </c>
      <c r="D99" s="25"/>
      <c r="E99" s="25"/>
      <c r="F99" s="25"/>
      <c r="G99" s="25"/>
      <c r="H99" s="2"/>
      <c r="I99" s="25"/>
      <c r="J99" s="25"/>
      <c r="K99" s="25"/>
      <c r="L99" s="25"/>
      <c r="M99" s="25"/>
      <c r="N99" s="25"/>
      <c r="O99" s="25"/>
      <c r="P99" s="25"/>
      <c r="Q99" s="25"/>
      <c r="R99" s="25"/>
      <c r="S99" s="25"/>
      <c r="T99" s="25"/>
      <c r="U99" s="25"/>
      <c r="V99" s="25"/>
      <c r="W99" s="25"/>
      <c r="X99" s="25"/>
      <c r="Y99" s="25"/>
      <c r="Z99" s="25"/>
      <c r="AA99" s="25"/>
      <c r="AB99" s="17"/>
      <c r="AC99" s="168"/>
      <c r="AD99" s="168"/>
      <c r="AE99" s="168"/>
      <c r="AF99" s="168"/>
      <c r="AG99" s="168"/>
      <c r="AH99" s="168"/>
      <c r="AI99" s="168"/>
      <c r="AJ99" s="168"/>
      <c r="AK99" s="168"/>
      <c r="AL99" s="168"/>
      <c r="AM99" s="168"/>
      <c r="AN99" s="168"/>
      <c r="AO99" s="168"/>
      <c r="AP99" s="11"/>
    </row>
    <row r="100" spans="2:42">
      <c r="B100" s="3"/>
      <c r="C100" s="27" t="s">
        <v>18</v>
      </c>
      <c r="D100" s="27" t="s">
        <v>219</v>
      </c>
      <c r="E100" s="27" t="s">
        <v>220</v>
      </c>
      <c r="F100" s="27" t="s">
        <v>221</v>
      </c>
      <c r="G100" s="2" t="e">
        <f t="shared" ref="G100:G124" si="0">VLOOKUP(C100,ENERGIVARE,2,FALSE)</f>
        <v>#N/A</v>
      </c>
      <c r="H100" s="25"/>
      <c r="I100" s="25"/>
      <c r="J100" s="25"/>
      <c r="K100" s="25"/>
      <c r="L100" s="25"/>
      <c r="M100" s="25"/>
      <c r="N100" s="25"/>
      <c r="O100" s="25"/>
      <c r="P100" s="25"/>
      <c r="Q100" s="25"/>
      <c r="R100" s="25"/>
      <c r="S100" s="25"/>
      <c r="T100" s="25"/>
      <c r="U100" s="25"/>
      <c r="V100" s="25"/>
      <c r="W100" s="25"/>
      <c r="X100" s="25"/>
      <c r="Y100" s="25"/>
      <c r="Z100" s="17"/>
      <c r="AA100" s="17"/>
      <c r="AB100" s="17"/>
      <c r="AC100" s="168"/>
      <c r="AD100" s="168"/>
      <c r="AE100" s="168"/>
      <c r="AF100" s="168"/>
      <c r="AG100" s="168"/>
      <c r="AH100" s="168"/>
      <c r="AI100" s="168"/>
      <c r="AJ100" s="168"/>
      <c r="AK100" s="168"/>
      <c r="AL100" s="168"/>
      <c r="AM100" s="168"/>
      <c r="AN100" s="11"/>
    </row>
    <row r="101" spans="2:42">
      <c r="B101" s="3"/>
      <c r="C101" s="26" t="str">
        <f t="shared" ref="C101:C124" si="1">C8</f>
        <v>Fyringsolje</v>
      </c>
      <c r="D101" s="166">
        <f t="shared" ref="D101:D124" si="2">IF(VLOOKUP(C101,EGENSKAPER_EGENDEFINERTE_VERDIER,6,FALSE)=0,VLOOKUP(C101,EGENSKAPER_DEFAULTVERDIER,6,FALSE),VLOOKUP(C101,EGENSKAPER_EGENDEFINERTE_VERDIER,6,FALSE))</f>
        <v>10.056666674712002</v>
      </c>
      <c r="E101" s="166">
        <f t="shared" ref="E101:E124" si="3">IF(VLOOKUP(C101,EGENSKAPER_EGENDEFINERTE_VERDIER,3,FALSE)=0,VLOOKUP(C101,EGENSKAPER_DEFAULTVERDIER,3,FALSE),VLOOKUP(C101,EGENSKAPER_EGENDEFINERTE_VERDIER,3,FALSE))</f>
        <v>11.972222231800002</v>
      </c>
      <c r="F101" s="167">
        <v>1</v>
      </c>
      <c r="G101" s="2" t="str">
        <f t="shared" si="0"/>
        <v>liter, kg, kWh</v>
      </c>
      <c r="H101" s="2"/>
      <c r="I101" s="25"/>
      <c r="J101" s="25"/>
      <c r="K101" s="25"/>
      <c r="L101" s="34"/>
      <c r="M101" s="33"/>
      <c r="N101" s="25"/>
      <c r="O101" s="25"/>
      <c r="P101" s="25"/>
      <c r="Q101" s="25"/>
      <c r="R101" s="25"/>
      <c r="S101" s="25"/>
      <c r="T101" s="25"/>
      <c r="U101" s="25"/>
      <c r="V101" s="25"/>
      <c r="W101" s="25"/>
      <c r="X101" s="25"/>
      <c r="Y101" s="25"/>
      <c r="Z101" s="17"/>
      <c r="AA101" s="17"/>
      <c r="AB101" s="17"/>
      <c r="AC101" s="168"/>
      <c r="AD101" s="168"/>
      <c r="AE101" s="168"/>
      <c r="AF101" s="168"/>
      <c r="AG101" s="168"/>
      <c r="AH101" s="168"/>
      <c r="AI101" s="168"/>
      <c r="AJ101" s="168"/>
      <c r="AK101" s="168"/>
      <c r="AL101" s="168"/>
      <c r="AM101" s="168"/>
      <c r="AN101" s="11"/>
    </row>
    <row r="102" spans="2:42" ht="15" customHeight="1">
      <c r="B102" s="3"/>
      <c r="C102" s="26" t="str">
        <f t="shared" si="1"/>
        <v>Fyringsparafin</v>
      </c>
      <c r="D102" s="166">
        <f t="shared" si="2"/>
        <v>9.697500007758002</v>
      </c>
      <c r="E102" s="166">
        <f t="shared" si="3"/>
        <v>11.972222231800002</v>
      </c>
      <c r="F102" s="167">
        <v>1</v>
      </c>
      <c r="G102" s="2" t="str">
        <f t="shared" si="0"/>
        <v>liter, kg, kWh</v>
      </c>
      <c r="H102" s="25"/>
      <c r="I102" s="2"/>
      <c r="J102" s="2"/>
      <c r="K102" s="2"/>
      <c r="L102" s="2"/>
      <c r="M102" s="2"/>
      <c r="N102" s="2"/>
      <c r="O102" s="2"/>
      <c r="P102" s="2"/>
      <c r="Q102" s="63"/>
      <c r="R102" s="63"/>
      <c r="S102" s="63"/>
      <c r="T102" s="25"/>
      <c r="U102" s="25"/>
      <c r="V102" s="25"/>
      <c r="W102" s="25"/>
      <c r="X102" s="25"/>
      <c r="Y102" s="25"/>
      <c r="Z102" s="17"/>
      <c r="AA102" s="17"/>
      <c r="AB102" s="17"/>
      <c r="AC102" s="168"/>
      <c r="AD102" s="168"/>
      <c r="AE102" s="168"/>
      <c r="AF102" s="168"/>
      <c r="AG102" s="168"/>
      <c r="AH102" s="168"/>
      <c r="AI102" s="168"/>
      <c r="AJ102" s="168"/>
      <c r="AK102" s="168"/>
      <c r="AL102" s="168"/>
      <c r="AM102" s="168"/>
      <c r="AN102" s="11"/>
    </row>
    <row r="103" spans="2:42">
      <c r="B103" s="3"/>
      <c r="C103" s="26" t="str">
        <f t="shared" si="1"/>
        <v>Olje (KOSTRA)</v>
      </c>
      <c r="D103" s="166" t="str">
        <f t="shared" si="2"/>
        <v>-</v>
      </c>
      <c r="E103" s="166" t="str">
        <f t="shared" si="3"/>
        <v>-</v>
      </c>
      <c r="F103" s="167">
        <v>1</v>
      </c>
      <c r="G103" s="2" t="str">
        <f t="shared" si="0"/>
        <v>kWh</v>
      </c>
      <c r="H103" s="18"/>
      <c r="I103" s="2"/>
      <c r="J103" s="2"/>
      <c r="K103" s="2"/>
      <c r="L103" s="2"/>
      <c r="M103" s="2"/>
      <c r="N103" s="2"/>
      <c r="O103" s="2"/>
      <c r="P103" s="2"/>
      <c r="Q103" s="63"/>
      <c r="R103" s="63"/>
      <c r="S103" s="63"/>
      <c r="T103" s="25"/>
      <c r="U103" s="25"/>
      <c r="V103" s="25"/>
      <c r="W103" s="25"/>
      <c r="X103" s="25"/>
      <c r="Y103" s="25"/>
      <c r="Z103" s="17"/>
      <c r="AA103" s="17"/>
      <c r="AB103" s="17"/>
      <c r="AC103" s="168"/>
      <c r="AD103" s="168"/>
      <c r="AE103" s="168"/>
      <c r="AF103" s="168"/>
      <c r="AG103" s="168"/>
      <c r="AH103" s="168"/>
      <c r="AI103" s="168"/>
      <c r="AJ103" s="168"/>
      <c r="AK103" s="168"/>
      <c r="AL103" s="168"/>
      <c r="AM103" s="168"/>
      <c r="AN103" s="11"/>
    </row>
    <row r="104" spans="2:42">
      <c r="B104" s="3"/>
      <c r="C104" s="26" t="str">
        <f t="shared" si="1"/>
        <v>Naturgass (LNG)</v>
      </c>
      <c r="D104" s="166">
        <f t="shared" si="2"/>
        <v>9.8605000078883993</v>
      </c>
      <c r="E104" s="166">
        <f t="shared" si="3"/>
        <v>13.32500001066</v>
      </c>
      <c r="F104" s="167">
        <v>1</v>
      </c>
      <c r="G104" s="2" t="str">
        <f t="shared" si="0"/>
        <v>Sm3, kg, kWh</v>
      </c>
      <c r="H104" s="25"/>
      <c r="I104" s="2"/>
      <c r="J104" s="2"/>
      <c r="K104" s="2"/>
      <c r="L104" s="2"/>
      <c r="M104" s="2"/>
      <c r="N104" s="2"/>
      <c r="O104" s="2"/>
      <c r="P104" s="2"/>
      <c r="Q104" s="63"/>
      <c r="R104" s="63"/>
      <c r="S104" s="63"/>
      <c r="T104" s="25"/>
      <c r="U104" s="25"/>
      <c r="V104" s="25"/>
      <c r="W104" s="25"/>
      <c r="X104" s="25"/>
      <c r="Y104" s="25"/>
      <c r="Z104" s="17"/>
      <c r="AA104" s="17"/>
      <c r="AB104" s="17"/>
      <c r="AC104" s="168"/>
      <c r="AD104" s="168"/>
      <c r="AE104" s="168"/>
      <c r="AF104" s="168"/>
      <c r="AG104" s="168"/>
      <c r="AH104" s="168"/>
      <c r="AI104" s="168"/>
      <c r="AJ104" s="168"/>
      <c r="AK104" s="168"/>
      <c r="AL104" s="168"/>
      <c r="AM104" s="168"/>
      <c r="AN104" s="11"/>
    </row>
    <row r="105" spans="2:42">
      <c r="B105" s="3"/>
      <c r="C105" s="26" t="str">
        <f t="shared" si="1"/>
        <v>LPG (propan og butan)</v>
      </c>
      <c r="D105" s="166">
        <f t="shared" si="2"/>
        <v>6.7869444498740004</v>
      </c>
      <c r="E105" s="166">
        <f t="shared" si="3"/>
        <v>12.805555565800001</v>
      </c>
      <c r="F105" s="167">
        <v>1</v>
      </c>
      <c r="G105" s="2" t="str">
        <f t="shared" si="0"/>
        <v>liter, kg, kWh</v>
      </c>
      <c r="H105" s="64"/>
      <c r="I105" s="2"/>
      <c r="J105" s="2"/>
      <c r="K105" s="2"/>
      <c r="L105" s="2"/>
      <c r="M105" s="2"/>
      <c r="N105" s="2"/>
      <c r="O105" s="2"/>
      <c r="P105" s="2"/>
      <c r="Q105" s="63"/>
      <c r="R105" s="63"/>
      <c r="S105" s="63"/>
      <c r="T105" s="25"/>
      <c r="U105" s="25"/>
      <c r="V105" s="25"/>
      <c r="W105" s="25"/>
      <c r="X105" s="25"/>
      <c r="Y105" s="25"/>
      <c r="Z105" s="17"/>
      <c r="AA105" s="17"/>
      <c r="AB105" s="17"/>
      <c r="AC105" s="168"/>
      <c r="AD105" s="168"/>
      <c r="AE105" s="168"/>
      <c r="AF105" s="168"/>
      <c r="AG105" s="168"/>
      <c r="AH105" s="168"/>
      <c r="AI105" s="168"/>
      <c r="AJ105" s="168"/>
      <c r="AK105" s="168"/>
      <c r="AL105" s="168"/>
      <c r="AM105" s="168"/>
      <c r="AN105" s="11"/>
    </row>
    <row r="106" spans="2:42">
      <c r="B106" s="3"/>
      <c r="C106" s="26" t="str">
        <f t="shared" si="1"/>
        <v>Naturgass (KOSTRA)</v>
      </c>
      <c r="D106" s="166" t="str">
        <f t="shared" si="2"/>
        <v>-</v>
      </c>
      <c r="E106" s="166" t="str">
        <f t="shared" si="3"/>
        <v>-</v>
      </c>
      <c r="F106" s="167">
        <v>1</v>
      </c>
      <c r="G106" s="2" t="str">
        <f t="shared" si="0"/>
        <v>kWh</v>
      </c>
      <c r="H106" s="25"/>
      <c r="I106" s="2"/>
      <c r="J106" s="2"/>
      <c r="K106" s="2"/>
      <c r="L106" s="2"/>
      <c r="M106" s="2"/>
      <c r="N106" s="2"/>
      <c r="O106" s="2"/>
      <c r="P106" s="2"/>
      <c r="Q106" s="63"/>
      <c r="R106" s="63"/>
      <c r="S106" s="63"/>
      <c r="T106" s="25"/>
      <c r="U106" s="25"/>
      <c r="V106" s="25"/>
      <c r="W106" s="25"/>
      <c r="X106" s="25"/>
      <c r="Y106" s="25"/>
      <c r="Z106" s="17"/>
      <c r="AA106" s="17"/>
      <c r="AB106" s="17"/>
      <c r="AC106" s="168"/>
      <c r="AD106" s="168"/>
      <c r="AE106" s="168"/>
      <c r="AF106" s="168"/>
      <c r="AG106" s="168"/>
      <c r="AH106" s="168"/>
      <c r="AI106" s="168"/>
      <c r="AJ106" s="168"/>
      <c r="AK106" s="168"/>
      <c r="AL106" s="168"/>
      <c r="AM106" s="168"/>
      <c r="AN106" s="11"/>
    </row>
    <row r="107" spans="2:42">
      <c r="B107" s="3"/>
      <c r="C107" s="26" t="str">
        <f t="shared" si="1"/>
        <v>Trepellets, fyrkjel</v>
      </c>
      <c r="D107" s="166" t="str">
        <f t="shared" si="2"/>
        <v>-</v>
      </c>
      <c r="E107" s="166">
        <f t="shared" ref="E107:E113" si="4">IF(VLOOKUP(C107,EGENSKAPER_EGENDEFINERTE_VERDIER,3,FALSE)=0,VLOOKUP(C107,EGENSKAPER_DEFAULTVERDIER,3,FALSE),VLOOKUP(C107,EGENSKAPER_EGENDEFINERTE_VERDIER,3,FALSE))*1000</f>
        <v>4805.5555593999998</v>
      </c>
      <c r="F107" s="167">
        <v>1</v>
      </c>
      <c r="G107" s="2" t="str">
        <f t="shared" si="0"/>
        <v>tonn, kWh</v>
      </c>
      <c r="H107" s="25"/>
      <c r="I107" s="76"/>
      <c r="J107" s="76"/>
      <c r="K107" s="76"/>
      <c r="L107" s="76"/>
      <c r="M107" s="76"/>
      <c r="N107" s="76"/>
      <c r="O107" s="76"/>
      <c r="P107" s="76"/>
      <c r="Q107" s="76"/>
      <c r="R107" s="76"/>
      <c r="S107" s="76"/>
      <c r="T107" s="25"/>
      <c r="U107" s="25"/>
      <c r="V107" s="25"/>
      <c r="W107" s="25"/>
      <c r="X107" s="25"/>
      <c r="Y107" s="25"/>
      <c r="Z107" s="17"/>
      <c r="AA107" s="17"/>
      <c r="AB107" s="17"/>
      <c r="AC107" s="168"/>
      <c r="AD107" s="168"/>
      <c r="AE107" s="168"/>
      <c r="AF107" s="168"/>
      <c r="AG107" s="168"/>
      <c r="AH107" s="168"/>
      <c r="AI107" s="168"/>
      <c r="AJ107" s="168"/>
      <c r="AK107" s="168"/>
      <c r="AL107" s="168"/>
      <c r="AM107" s="168"/>
      <c r="AN107" s="11"/>
    </row>
    <row r="108" spans="2:42">
      <c r="B108" s="3"/>
      <c r="C108" s="26" t="str">
        <f t="shared" si="1"/>
        <v>Trepellets, husholdningsovn</v>
      </c>
      <c r="D108" s="166" t="str">
        <f t="shared" si="2"/>
        <v>-</v>
      </c>
      <c r="E108" s="166">
        <f t="shared" si="4"/>
        <v>4805.5555593999998</v>
      </c>
      <c r="F108" s="167">
        <v>1</v>
      </c>
      <c r="G108" s="2" t="str">
        <f t="shared" si="0"/>
        <v>tonn, kWh</v>
      </c>
      <c r="H108" s="25"/>
      <c r="I108" s="76"/>
      <c r="J108" s="76"/>
      <c r="K108" s="76"/>
      <c r="L108" s="76"/>
      <c r="M108" s="76"/>
      <c r="N108" s="76"/>
      <c r="O108" s="76"/>
      <c r="P108" s="76"/>
      <c r="Q108" s="76"/>
      <c r="R108" s="76"/>
      <c r="S108" s="76"/>
      <c r="T108" s="25"/>
      <c r="U108" s="25"/>
      <c r="V108" s="25"/>
      <c r="W108" s="25"/>
      <c r="X108" s="25"/>
      <c r="Y108" s="25"/>
      <c r="Z108" s="17"/>
      <c r="AA108" s="17"/>
      <c r="AB108" s="17"/>
      <c r="AC108" s="168"/>
      <c r="AD108" s="168"/>
      <c r="AE108" s="168"/>
      <c r="AF108" s="168"/>
      <c r="AG108" s="168"/>
      <c r="AH108" s="168"/>
      <c r="AI108" s="168"/>
      <c r="AJ108" s="168"/>
      <c r="AK108" s="168"/>
      <c r="AL108" s="168"/>
      <c r="AM108" s="168"/>
      <c r="AN108" s="11"/>
    </row>
    <row r="109" spans="2:42">
      <c r="B109" s="3"/>
      <c r="C109" s="26" t="str">
        <f t="shared" si="1"/>
        <v>Trebriketter, fyrkjel</v>
      </c>
      <c r="D109" s="166" t="str">
        <f t="shared" si="2"/>
        <v>-</v>
      </c>
      <c r="E109" s="166">
        <f t="shared" si="4"/>
        <v>4305.5555590000004</v>
      </c>
      <c r="F109" s="167">
        <v>1</v>
      </c>
      <c r="G109" s="2" t="str">
        <f t="shared" si="0"/>
        <v>tonn, kWh</v>
      </c>
      <c r="H109" s="25"/>
      <c r="I109" s="76"/>
      <c r="J109" s="76"/>
      <c r="K109" s="76"/>
      <c r="L109" s="76"/>
      <c r="M109" s="76"/>
      <c r="N109" s="76"/>
      <c r="O109" s="76"/>
      <c r="P109" s="76"/>
      <c r="Q109" s="76"/>
      <c r="R109" s="76"/>
      <c r="S109" s="76"/>
      <c r="T109" s="25"/>
      <c r="U109" s="25"/>
      <c r="V109" s="25"/>
      <c r="W109" s="25"/>
      <c r="X109" s="25"/>
      <c r="Y109" s="25"/>
      <c r="Z109" s="17"/>
      <c r="AA109" s="17"/>
      <c r="AB109" s="17"/>
      <c r="AC109" s="168"/>
      <c r="AD109" s="168"/>
      <c r="AE109" s="168"/>
      <c r="AF109" s="168"/>
      <c r="AG109" s="168"/>
      <c r="AH109" s="168"/>
      <c r="AI109" s="168"/>
      <c r="AJ109" s="168"/>
      <c r="AK109" s="168"/>
      <c r="AL109" s="168"/>
      <c r="AM109" s="168"/>
      <c r="AN109" s="11"/>
    </row>
    <row r="110" spans="2:42">
      <c r="B110" s="3"/>
      <c r="C110" s="26" t="str">
        <f t="shared" si="1"/>
        <v>Trebriketter, husholdningsovn</v>
      </c>
      <c r="D110" s="166" t="str">
        <f t="shared" si="2"/>
        <v>-</v>
      </c>
      <c r="E110" s="166">
        <f t="shared" si="4"/>
        <v>4305.5555590000004</v>
      </c>
      <c r="F110" s="167">
        <v>1</v>
      </c>
      <c r="G110" s="2" t="str">
        <f t="shared" si="0"/>
        <v>tonn, kWh</v>
      </c>
      <c r="H110" s="25"/>
      <c r="I110" s="76"/>
      <c r="J110" s="76"/>
      <c r="K110" s="76"/>
      <c r="L110" s="76"/>
      <c r="M110" s="76"/>
      <c r="N110" s="76"/>
      <c r="O110" s="76"/>
      <c r="P110" s="76"/>
      <c r="Q110" s="76"/>
      <c r="R110" s="76"/>
      <c r="S110" s="76"/>
      <c r="T110" s="25"/>
      <c r="U110" s="25"/>
      <c r="V110" s="25"/>
      <c r="W110" s="25"/>
      <c r="X110" s="25"/>
      <c r="Y110" s="25"/>
      <c r="Z110" s="17"/>
      <c r="AA110" s="17"/>
      <c r="AB110" s="17"/>
      <c r="AC110" s="168"/>
      <c r="AD110" s="168"/>
      <c r="AE110" s="168"/>
      <c r="AF110" s="168"/>
      <c r="AG110" s="168"/>
      <c r="AH110" s="168"/>
      <c r="AI110" s="168"/>
      <c r="AJ110" s="168"/>
      <c r="AK110" s="168"/>
      <c r="AL110" s="168"/>
      <c r="AM110" s="168"/>
      <c r="AN110" s="11"/>
    </row>
    <row r="111" spans="2:42">
      <c r="B111" s="3"/>
      <c r="C111" s="26" t="str">
        <f t="shared" si="1"/>
        <v>Flis, fyrkjel</v>
      </c>
      <c r="D111" s="166">
        <f t="shared" si="2"/>
        <v>811.76</v>
      </c>
      <c r="E111" s="166">
        <f t="shared" si="4"/>
        <v>2920</v>
      </c>
      <c r="F111" s="167">
        <v>1</v>
      </c>
      <c r="G111" s="2" t="str">
        <f t="shared" si="0"/>
        <v>lm3, tonn, kWh</v>
      </c>
      <c r="H111" s="25"/>
      <c r="I111" s="76"/>
      <c r="J111" s="76"/>
      <c r="K111" s="76"/>
      <c r="L111" s="76"/>
      <c r="M111" s="76"/>
      <c r="N111" s="76"/>
      <c r="O111" s="76"/>
      <c r="P111" s="76"/>
      <c r="Q111" s="76"/>
      <c r="R111" s="76"/>
      <c r="S111" s="76"/>
      <c r="T111" s="25"/>
      <c r="U111" s="25"/>
      <c r="V111" s="25"/>
      <c r="W111" s="25"/>
      <c r="X111" s="25"/>
      <c r="Y111" s="25"/>
      <c r="Z111" s="17"/>
      <c r="AA111" s="17"/>
      <c r="AB111" s="17"/>
      <c r="AC111" s="168"/>
      <c r="AD111" s="168"/>
      <c r="AE111" s="168"/>
      <c r="AF111" s="168"/>
      <c r="AG111" s="168"/>
      <c r="AH111" s="168"/>
      <c r="AI111" s="168"/>
      <c r="AJ111" s="168"/>
      <c r="AK111" s="168"/>
      <c r="AL111" s="168"/>
      <c r="AM111" s="168"/>
      <c r="AN111" s="11"/>
    </row>
    <row r="112" spans="2:42">
      <c r="B112" s="3"/>
      <c r="C112" s="26" t="str">
        <f t="shared" si="1"/>
        <v>Ved, husholdningsovn</v>
      </c>
      <c r="D112" s="166">
        <f t="shared" si="2"/>
        <v>3640.0000029120006</v>
      </c>
      <c r="E112" s="166">
        <f t="shared" si="4"/>
        <v>4666.6666704000008</v>
      </c>
      <c r="F112" s="167">
        <v>1</v>
      </c>
      <c r="G112" s="2" t="str">
        <f t="shared" si="0"/>
        <v>favn, tonn, kWh</v>
      </c>
      <c r="H112" s="25"/>
      <c r="I112" s="76"/>
      <c r="J112" s="76"/>
      <c r="K112" s="76"/>
      <c r="L112" s="76"/>
      <c r="M112" s="76"/>
      <c r="N112" s="76"/>
      <c r="O112" s="76"/>
      <c r="P112" s="76"/>
      <c r="Q112" s="76"/>
      <c r="R112" s="76"/>
      <c r="S112" s="76"/>
      <c r="T112" s="25"/>
      <c r="U112" s="25"/>
      <c r="V112" s="25"/>
      <c r="W112" s="25"/>
      <c r="X112" s="25"/>
      <c r="Y112" s="25"/>
      <c r="Z112" s="17"/>
      <c r="AA112" s="17"/>
      <c r="AB112" s="17"/>
      <c r="AC112" s="168"/>
      <c r="AD112" s="168"/>
      <c r="AE112" s="168"/>
      <c r="AF112" s="168"/>
      <c r="AG112" s="168"/>
      <c r="AH112" s="168"/>
      <c r="AI112" s="168"/>
      <c r="AJ112" s="168"/>
      <c r="AK112" s="168"/>
      <c r="AL112" s="168"/>
      <c r="AM112" s="168"/>
      <c r="AN112" s="11"/>
    </row>
    <row r="113" spans="2:46">
      <c r="B113" s="3"/>
      <c r="C113" s="26" t="str">
        <f t="shared" si="1"/>
        <v>Treavfall, fyrkjel</v>
      </c>
      <c r="D113" s="166" t="str">
        <f t="shared" si="2"/>
        <v>-</v>
      </c>
      <c r="E113" s="166">
        <f t="shared" si="4"/>
        <v>4666.6666704000008</v>
      </c>
      <c r="F113" s="167">
        <v>1</v>
      </c>
      <c r="G113" s="2" t="str">
        <f t="shared" si="0"/>
        <v>tonn, kWh</v>
      </c>
      <c r="H113" s="25"/>
      <c r="I113" s="76"/>
      <c r="J113" s="76"/>
      <c r="K113" s="76"/>
      <c r="L113" s="76"/>
      <c r="M113" s="76"/>
      <c r="N113" s="76"/>
      <c r="O113" s="76"/>
      <c r="P113" s="76"/>
      <c r="Q113" s="76"/>
      <c r="R113" s="76"/>
      <c r="S113" s="76"/>
      <c r="T113" s="25"/>
      <c r="U113" s="25"/>
      <c r="V113" s="25"/>
      <c r="W113" s="25"/>
      <c r="X113" s="25"/>
      <c r="Y113" s="25"/>
      <c r="Z113" s="17"/>
      <c r="AA113" s="17"/>
      <c r="AB113" s="17"/>
      <c r="AC113" s="168"/>
      <c r="AD113" s="168"/>
      <c r="AE113" s="168"/>
      <c r="AF113" s="168"/>
      <c r="AG113" s="168"/>
      <c r="AH113" s="168"/>
      <c r="AI113" s="168"/>
      <c r="AJ113" s="168"/>
      <c r="AK113" s="168"/>
      <c r="AL113" s="168"/>
      <c r="AM113" s="168"/>
      <c r="AN113" s="11"/>
    </row>
    <row r="114" spans="2:46">
      <c r="B114" s="3"/>
      <c r="C114" s="26" t="str">
        <f t="shared" si="1"/>
        <v>Biodiesel</v>
      </c>
      <c r="D114" s="166">
        <f t="shared" si="2"/>
        <v>8.9955555627519992</v>
      </c>
      <c r="E114" s="166">
        <f t="shared" si="3"/>
        <v>10.2222222304</v>
      </c>
      <c r="F114" s="167">
        <v>1</v>
      </c>
      <c r="G114" s="2" t="str">
        <f t="shared" si="0"/>
        <v>liter, kg, kWh</v>
      </c>
      <c r="H114" s="25"/>
      <c r="I114" s="76"/>
      <c r="J114" s="76"/>
      <c r="K114" s="76"/>
      <c r="L114" s="76"/>
      <c r="M114" s="76"/>
      <c r="N114" s="76"/>
      <c r="O114" s="76"/>
      <c r="P114" s="76"/>
      <c r="Q114" s="76"/>
      <c r="R114" s="76"/>
      <c r="S114" s="76"/>
      <c r="T114" s="25"/>
      <c r="U114" s="25"/>
      <c r="V114" s="25"/>
      <c r="W114" s="25"/>
      <c r="X114" s="25"/>
      <c r="Y114" s="25"/>
      <c r="Z114" s="17"/>
      <c r="AA114" s="17"/>
      <c r="AB114" s="17"/>
      <c r="AC114" s="168"/>
      <c r="AD114" s="168"/>
      <c r="AE114" s="168"/>
      <c r="AF114" s="168"/>
      <c r="AG114" s="168"/>
      <c r="AH114" s="168"/>
      <c r="AI114" s="168"/>
      <c r="AJ114" s="168"/>
      <c r="AK114" s="168"/>
      <c r="AL114" s="168"/>
      <c r="AM114" s="168"/>
      <c r="AN114" s="11"/>
    </row>
    <row r="115" spans="2:46">
      <c r="B115" s="3"/>
      <c r="C115" s="26" t="str">
        <f t="shared" si="1"/>
        <v>Bioolje</v>
      </c>
      <c r="D115" s="166">
        <f t="shared" si="2"/>
        <v>9.0299999999999994</v>
      </c>
      <c r="E115" s="166">
        <f t="shared" si="3"/>
        <v>10.284738041002278</v>
      </c>
      <c r="F115" s="167">
        <v>1</v>
      </c>
      <c r="G115" s="2" t="str">
        <f t="shared" si="0"/>
        <v>liter, kg, kWh</v>
      </c>
      <c r="H115" s="25"/>
      <c r="I115" s="76"/>
      <c r="J115" s="76"/>
      <c r="K115" s="76"/>
      <c r="L115" s="76"/>
      <c r="M115" s="76"/>
      <c r="N115" s="76"/>
      <c r="O115" s="76"/>
      <c r="P115" s="76"/>
      <c r="Q115" s="76"/>
      <c r="R115" s="76"/>
      <c r="S115" s="76"/>
      <c r="T115" s="25"/>
      <c r="U115" s="25"/>
      <c r="V115" s="25"/>
      <c r="W115" s="25"/>
      <c r="X115" s="25"/>
      <c r="Y115" s="25"/>
      <c r="Z115" s="17"/>
      <c r="AA115" s="17"/>
      <c r="AB115" s="17"/>
      <c r="AC115" s="168"/>
      <c r="AD115" s="168"/>
      <c r="AE115" s="168"/>
      <c r="AF115" s="168"/>
      <c r="AG115" s="168"/>
      <c r="AH115" s="168"/>
      <c r="AI115" s="168"/>
      <c r="AJ115" s="168"/>
      <c r="AK115" s="168"/>
      <c r="AL115" s="168"/>
      <c r="AM115" s="168"/>
      <c r="AN115" s="11"/>
    </row>
    <row r="116" spans="2:46">
      <c r="B116" s="3"/>
      <c r="C116" s="26" t="str">
        <f t="shared" si="1"/>
        <v>Biogass</v>
      </c>
      <c r="D116" s="166">
        <f t="shared" si="2"/>
        <v>8.0304000064243208</v>
      </c>
      <c r="E116" s="166">
        <f t="shared" si="3"/>
        <v>14.000000011200001</v>
      </c>
      <c r="F116" s="167">
        <v>1</v>
      </c>
      <c r="G116" s="2" t="str">
        <f t="shared" si="0"/>
        <v>Nm3, kg, kWh</v>
      </c>
      <c r="H116" s="25"/>
      <c r="I116" s="76"/>
      <c r="J116" s="76"/>
      <c r="K116" s="76"/>
      <c r="L116" s="76"/>
      <c r="M116" s="76"/>
      <c r="N116" s="76"/>
      <c r="O116" s="76"/>
      <c r="P116" s="76"/>
      <c r="Q116" s="76"/>
      <c r="R116" s="76"/>
      <c r="S116" s="76"/>
      <c r="T116" s="25"/>
      <c r="U116" s="25"/>
      <c r="V116" s="25"/>
      <c r="W116" s="25"/>
      <c r="X116" s="25"/>
      <c r="Y116" s="25"/>
      <c r="Z116" s="17"/>
      <c r="AA116" s="17"/>
      <c r="AB116" s="17"/>
      <c r="AC116" s="168"/>
      <c r="AD116" s="168"/>
      <c r="AE116" s="168"/>
      <c r="AF116" s="168"/>
      <c r="AG116" s="168"/>
      <c r="AH116" s="168"/>
      <c r="AI116" s="168"/>
      <c r="AJ116" s="168"/>
      <c r="AK116" s="168"/>
      <c r="AL116" s="168"/>
      <c r="AM116" s="168"/>
      <c r="AN116" s="11"/>
    </row>
    <row r="117" spans="2:46">
      <c r="B117" s="3"/>
      <c r="C117" s="26" t="str">
        <f t="shared" si="1"/>
        <v>Bio (KOSTRA)</v>
      </c>
      <c r="D117" s="166" t="str">
        <f t="shared" si="2"/>
        <v>-</v>
      </c>
      <c r="E117" s="166" t="str">
        <f t="shared" si="3"/>
        <v>-</v>
      </c>
      <c r="F117" s="167">
        <v>1</v>
      </c>
      <c r="G117" s="2" t="str">
        <f t="shared" si="0"/>
        <v>kWh</v>
      </c>
      <c r="H117" s="25"/>
      <c r="I117" s="76"/>
      <c r="J117" s="76"/>
      <c r="K117" s="76"/>
      <c r="L117" s="76"/>
      <c r="M117" s="76"/>
      <c r="N117" s="76"/>
      <c r="O117" s="76"/>
      <c r="P117" s="76"/>
      <c r="Q117" s="76"/>
      <c r="R117" s="76"/>
      <c r="S117" s="76"/>
      <c r="T117" s="25"/>
      <c r="U117" s="25"/>
      <c r="V117" s="25"/>
      <c r="W117" s="25"/>
      <c r="X117" s="25"/>
      <c r="Y117" s="25"/>
      <c r="Z117" s="17"/>
      <c r="AA117" s="17"/>
      <c r="AB117" s="17"/>
      <c r="AC117" s="168"/>
      <c r="AD117" s="168"/>
      <c r="AE117" s="168"/>
      <c r="AF117" s="168"/>
      <c r="AG117" s="168"/>
      <c r="AH117" s="168"/>
      <c r="AI117" s="168"/>
      <c r="AJ117" s="168"/>
      <c r="AK117" s="168"/>
      <c r="AL117" s="168"/>
      <c r="AM117" s="168"/>
      <c r="AN117" s="11"/>
    </row>
    <row r="118" spans="2:46">
      <c r="B118" s="3"/>
      <c r="C118" s="26" t="str">
        <f t="shared" si="1"/>
        <v>Elektrisitet (fra nett)</v>
      </c>
      <c r="D118" s="166" t="str">
        <f t="shared" si="2"/>
        <v>-</v>
      </c>
      <c r="E118" s="166" t="str">
        <f t="shared" si="3"/>
        <v>-</v>
      </c>
      <c r="F118" s="167">
        <v>1</v>
      </c>
      <c r="G118" s="2" t="str">
        <f t="shared" si="0"/>
        <v>kWh</v>
      </c>
      <c r="H118" s="25"/>
      <c r="I118" s="25"/>
      <c r="J118" s="25"/>
      <c r="K118" s="25"/>
      <c r="L118" s="25"/>
      <c r="M118" s="25"/>
      <c r="N118" s="25"/>
      <c r="O118" s="25"/>
      <c r="P118" s="25"/>
      <c r="Q118" s="25"/>
      <c r="R118" s="25"/>
      <c r="S118" s="25"/>
      <c r="T118" s="25"/>
      <c r="U118" s="25"/>
      <c r="V118" s="25"/>
      <c r="W118" s="25"/>
      <c r="X118" s="25"/>
      <c r="Y118" s="25"/>
      <c r="Z118" s="17"/>
      <c r="AA118" s="17"/>
      <c r="AB118" s="17"/>
      <c r="AC118" s="168"/>
      <c r="AD118" s="168"/>
      <c r="AE118" s="168"/>
      <c r="AF118" s="168"/>
      <c r="AG118" s="168"/>
      <c r="AH118" s="168"/>
      <c r="AI118" s="168"/>
      <c r="AJ118" s="168"/>
      <c r="AK118" s="168"/>
      <c r="AL118" s="168"/>
      <c r="AM118" s="168"/>
      <c r="AN118" s="11"/>
    </row>
    <row r="119" spans="2:46">
      <c r="B119" s="3"/>
      <c r="C119" s="26" t="str">
        <f t="shared" si="1"/>
        <v>El-kjel</v>
      </c>
      <c r="D119" s="166" t="str">
        <f t="shared" si="2"/>
        <v>-</v>
      </c>
      <c r="E119" s="166" t="str">
        <f t="shared" si="3"/>
        <v>-</v>
      </c>
      <c r="F119" s="167">
        <v>1</v>
      </c>
      <c r="G119" s="2" t="str">
        <f t="shared" si="0"/>
        <v>kWh</v>
      </c>
      <c r="H119" s="25"/>
      <c r="I119" s="25"/>
      <c r="J119" s="25"/>
      <c r="K119" s="25"/>
      <c r="L119" s="25"/>
      <c r="M119" s="25"/>
      <c r="N119" s="25"/>
      <c r="O119" s="25"/>
      <c r="P119" s="25"/>
      <c r="Q119" s="25"/>
      <c r="R119" s="25"/>
      <c r="S119" s="25"/>
      <c r="T119" s="25"/>
      <c r="U119" s="25"/>
      <c r="V119" s="25"/>
      <c r="W119" s="25"/>
      <c r="X119" s="25"/>
      <c r="Y119" s="25"/>
      <c r="Z119" s="17"/>
      <c r="AA119" s="17"/>
      <c r="AB119" s="17"/>
      <c r="AC119" s="168"/>
      <c r="AD119" s="168"/>
      <c r="AE119" s="168"/>
      <c r="AF119" s="168"/>
      <c r="AG119" s="168"/>
      <c r="AH119" s="168"/>
      <c r="AI119" s="168"/>
      <c r="AJ119" s="168"/>
      <c r="AK119" s="168"/>
      <c r="AL119" s="168"/>
      <c r="AM119" s="168"/>
      <c r="AN119" s="11"/>
    </row>
    <row r="120" spans="2:46">
      <c r="B120" s="3"/>
      <c r="C120" s="26" t="str">
        <f t="shared" si="1"/>
        <v>Varmepumpe - el</v>
      </c>
      <c r="D120" s="166" t="str">
        <f t="shared" si="2"/>
        <v>-</v>
      </c>
      <c r="E120" s="166" t="str">
        <f t="shared" si="3"/>
        <v>-</v>
      </c>
      <c r="F120" s="167">
        <v>1</v>
      </c>
      <c r="G120" s="2" t="str">
        <f t="shared" si="0"/>
        <v>kWh</v>
      </c>
      <c r="H120" s="25"/>
      <c r="I120" s="25"/>
      <c r="J120" s="25"/>
      <c r="K120" s="25"/>
      <c r="L120" s="25"/>
      <c r="M120" s="25"/>
      <c r="N120" s="25"/>
      <c r="O120" s="25"/>
      <c r="P120" s="25"/>
      <c r="Q120" s="25"/>
      <c r="R120" s="25"/>
      <c r="S120" s="25"/>
      <c r="T120" s="25"/>
      <c r="U120" s="25"/>
      <c r="V120" s="25"/>
      <c r="W120" s="25"/>
      <c r="X120" s="25"/>
      <c r="Y120" s="25"/>
      <c r="Z120" s="17"/>
      <c r="AA120" s="17"/>
      <c r="AB120" s="17"/>
      <c r="AC120" s="168"/>
      <c r="AD120" s="168"/>
      <c r="AE120" s="168"/>
      <c r="AF120" s="168"/>
      <c r="AG120" s="168"/>
      <c r="AH120" s="168"/>
      <c r="AI120" s="168"/>
      <c r="AJ120" s="168"/>
      <c r="AK120" s="168"/>
      <c r="AL120" s="168"/>
      <c r="AM120" s="168"/>
      <c r="AN120" s="11"/>
    </row>
    <row r="121" spans="2:46">
      <c r="B121" s="3"/>
      <c r="C121" s="26" t="str">
        <f t="shared" si="1"/>
        <v>Solfanger (lokal)</v>
      </c>
      <c r="D121" s="166" t="str">
        <f t="shared" si="2"/>
        <v>-</v>
      </c>
      <c r="E121" s="166" t="str">
        <f t="shared" si="3"/>
        <v>-</v>
      </c>
      <c r="F121" s="167">
        <v>1</v>
      </c>
      <c r="G121" s="2" t="str">
        <f t="shared" si="0"/>
        <v>kWh</v>
      </c>
      <c r="H121" s="25"/>
      <c r="I121" s="25"/>
      <c r="J121" s="25"/>
      <c r="K121" s="25"/>
      <c r="L121" s="25"/>
      <c r="M121" s="25"/>
      <c r="N121" s="25"/>
      <c r="O121" s="25"/>
      <c r="P121" s="25"/>
      <c r="Q121" s="25"/>
      <c r="R121" s="25"/>
      <c r="S121" s="25"/>
      <c r="T121" s="25"/>
      <c r="U121" s="25"/>
      <c r="V121" s="25"/>
      <c r="W121" s="25"/>
      <c r="X121" s="25"/>
      <c r="Y121" s="25"/>
      <c r="Z121" s="17"/>
      <c r="AA121" s="17"/>
      <c r="AB121" s="17"/>
      <c r="AC121" s="168"/>
      <c r="AD121" s="168"/>
      <c r="AE121" s="168"/>
      <c r="AF121" s="168"/>
      <c r="AG121" s="168"/>
      <c r="AH121" s="168"/>
      <c r="AI121" s="168"/>
      <c r="AJ121" s="168"/>
      <c r="AK121" s="168"/>
      <c r="AL121" s="168"/>
      <c r="AM121" s="168"/>
      <c r="AN121" s="11"/>
    </row>
    <row r="122" spans="2:46">
      <c r="B122" s="3"/>
      <c r="C122" s="26" t="str">
        <f t="shared" si="1"/>
        <v>Solceller (lokal)</v>
      </c>
      <c r="D122" s="166" t="str">
        <f t="shared" si="2"/>
        <v>-</v>
      </c>
      <c r="E122" s="166" t="str">
        <f t="shared" si="3"/>
        <v>-</v>
      </c>
      <c r="F122" s="167">
        <v>1</v>
      </c>
      <c r="G122" s="2" t="str">
        <f t="shared" si="0"/>
        <v>kWh</v>
      </c>
      <c r="H122" s="25"/>
      <c r="I122" s="25"/>
      <c r="J122" s="25"/>
      <c r="K122" s="25"/>
      <c r="L122" s="25"/>
      <c r="M122" s="25"/>
      <c r="N122" s="25"/>
      <c r="O122" s="25"/>
      <c r="P122" s="25"/>
      <c r="Q122" s="25"/>
      <c r="R122" s="25"/>
      <c r="S122" s="25"/>
      <c r="T122" s="25"/>
      <c r="U122" s="25"/>
      <c r="V122" s="25"/>
      <c r="W122" s="25"/>
      <c r="X122" s="25"/>
      <c r="Y122" s="25"/>
      <c r="Z122" s="17"/>
      <c r="AA122" s="17"/>
      <c r="AB122" s="17"/>
      <c r="AC122" s="168"/>
      <c r="AD122" s="168"/>
      <c r="AE122" s="168"/>
      <c r="AF122" s="168"/>
      <c r="AG122" s="168"/>
      <c r="AH122" s="168"/>
      <c r="AI122" s="168"/>
      <c r="AJ122" s="168"/>
      <c r="AK122" s="168"/>
      <c r="AL122" s="168"/>
      <c r="AM122" s="168"/>
      <c r="AN122" s="11"/>
    </row>
    <row r="123" spans="2:46">
      <c r="B123" s="3"/>
      <c r="C123" s="26" t="str">
        <f t="shared" si="1"/>
        <v>Vind (lokal)</v>
      </c>
      <c r="D123" s="166" t="str">
        <f t="shared" si="2"/>
        <v>-</v>
      </c>
      <c r="E123" s="166" t="str">
        <f t="shared" si="3"/>
        <v>-</v>
      </c>
      <c r="F123" s="167">
        <v>1</v>
      </c>
      <c r="G123" s="2" t="str">
        <f t="shared" si="0"/>
        <v>kWh</v>
      </c>
      <c r="H123" s="25"/>
      <c r="I123" s="25"/>
      <c r="J123" s="25"/>
      <c r="K123" s="25"/>
      <c r="L123" s="25"/>
      <c r="M123" s="25"/>
      <c r="N123" s="25"/>
      <c r="O123" s="25"/>
      <c r="P123" s="25"/>
      <c r="Q123" s="25"/>
      <c r="R123" s="25"/>
      <c r="S123" s="25"/>
      <c r="T123" s="25"/>
      <c r="U123" s="25"/>
      <c r="V123" s="25"/>
      <c r="W123" s="25"/>
      <c r="X123" s="25"/>
      <c r="Y123" s="25"/>
      <c r="Z123" s="25"/>
      <c r="AA123" s="25"/>
      <c r="AB123" s="25"/>
      <c r="AC123" s="168"/>
      <c r="AD123" s="168"/>
      <c r="AE123" s="168"/>
      <c r="AF123" s="168"/>
      <c r="AG123" s="168"/>
      <c r="AH123" s="168"/>
      <c r="AI123" s="168"/>
      <c r="AJ123" s="168"/>
      <c r="AK123" s="168"/>
      <c r="AL123" s="168"/>
      <c r="AM123" s="168"/>
      <c r="AN123" s="168"/>
      <c r="AO123" s="168"/>
      <c r="AP123" s="168"/>
      <c r="AQ123" s="11"/>
    </row>
    <row r="124" spans="2:46" ht="15" thickBot="1">
      <c r="B124" s="3"/>
      <c r="C124" s="26" t="str">
        <f t="shared" si="1"/>
        <v>Fjernvarme</v>
      </c>
      <c r="D124" s="166" t="str">
        <f t="shared" si="2"/>
        <v>-</v>
      </c>
      <c r="E124" s="166" t="str">
        <f t="shared" si="3"/>
        <v>-</v>
      </c>
      <c r="F124" s="167">
        <v>1</v>
      </c>
      <c r="G124" s="2" t="str">
        <f t="shared" si="0"/>
        <v>kWh</v>
      </c>
      <c r="H124" s="25"/>
      <c r="I124" s="25"/>
      <c r="J124" s="25"/>
      <c r="K124" s="25"/>
      <c r="L124" s="25"/>
      <c r="M124" s="25"/>
      <c r="N124" s="25"/>
      <c r="O124" s="25"/>
      <c r="P124" s="25"/>
      <c r="Q124" s="25"/>
      <c r="R124" s="25"/>
      <c r="S124" s="25"/>
      <c r="T124" s="25"/>
      <c r="U124" s="25"/>
      <c r="V124" s="25"/>
      <c r="W124" s="25"/>
      <c r="X124" s="25"/>
      <c r="Y124" s="25"/>
      <c r="Z124" s="25"/>
      <c r="AA124" s="25"/>
      <c r="AB124" s="25"/>
      <c r="AC124" s="168"/>
      <c r="AD124" s="168"/>
      <c r="AE124" s="168"/>
      <c r="AF124" s="168"/>
      <c r="AG124" s="168"/>
      <c r="AH124" s="168"/>
      <c r="AI124" s="168"/>
      <c r="AJ124" s="168"/>
      <c r="AK124" s="168"/>
      <c r="AL124" s="168"/>
      <c r="AM124" s="168"/>
      <c r="AN124" s="168"/>
      <c r="AO124" s="168"/>
      <c r="AP124" s="168"/>
      <c r="AQ124" s="11"/>
    </row>
    <row r="125" spans="2:46">
      <c r="B125" s="3"/>
      <c r="C125" s="278" t="s">
        <v>243</v>
      </c>
      <c r="D125" s="278"/>
      <c r="E125" s="278"/>
      <c r="F125" s="278"/>
      <c r="G125" s="2"/>
      <c r="H125" s="25"/>
      <c r="I125" s="25"/>
      <c r="J125" s="25"/>
      <c r="K125" s="25"/>
      <c r="L125" s="25"/>
      <c r="M125" s="25"/>
      <c r="N125" s="25"/>
      <c r="O125" s="25"/>
      <c r="P125" s="25"/>
      <c r="Q125" s="25"/>
      <c r="R125" s="25"/>
      <c r="S125" s="25"/>
      <c r="T125" s="25"/>
      <c r="U125" s="25"/>
      <c r="V125" s="25"/>
      <c r="W125" s="25"/>
      <c r="X125" s="25"/>
      <c r="Y125" s="25"/>
      <c r="Z125" s="25"/>
      <c r="AA125" s="25"/>
      <c r="AB125" s="25"/>
      <c r="AC125" s="89"/>
      <c r="AD125" s="89"/>
      <c r="AE125" s="168"/>
      <c r="AF125" s="168"/>
      <c r="AG125" s="168"/>
      <c r="AH125" s="168"/>
      <c r="AI125" s="168"/>
      <c r="AJ125" s="168"/>
      <c r="AK125" s="168"/>
      <c r="AL125" s="168"/>
      <c r="AM125" s="168"/>
      <c r="AN125" s="168"/>
      <c r="AO125" s="168"/>
      <c r="AP125" s="168"/>
      <c r="AQ125" s="168"/>
      <c r="AR125" s="168"/>
      <c r="AS125" s="11"/>
    </row>
    <row r="126" spans="2:46" ht="15" customHeight="1">
      <c r="B126" s="3"/>
      <c r="C126" s="8"/>
      <c r="D126" s="25"/>
      <c r="E126" s="25"/>
      <c r="F126" s="25"/>
      <c r="G126" s="2"/>
      <c r="H126" s="2"/>
      <c r="I126" s="2"/>
      <c r="J126" s="2"/>
      <c r="K126" s="2"/>
      <c r="L126" s="2"/>
      <c r="M126" s="2"/>
      <c r="N126" s="2"/>
      <c r="O126" s="2"/>
      <c r="P126" s="2"/>
      <c r="Q126" s="2"/>
      <c r="R126" s="2"/>
      <c r="S126" s="2"/>
      <c r="T126" s="2"/>
      <c r="U126" s="2"/>
      <c r="V126" s="2"/>
      <c r="W126" s="2"/>
      <c r="X126" s="2"/>
      <c r="Y126" s="2"/>
      <c r="Z126" s="2"/>
      <c r="AA126" s="2"/>
      <c r="AB126" s="2"/>
      <c r="AI126" s="1"/>
      <c r="AO126" s="168"/>
      <c r="AP126" s="168"/>
      <c r="AQ126" s="168"/>
      <c r="AR126" s="168"/>
      <c r="AS126" s="11"/>
    </row>
    <row r="127" spans="2:46">
      <c r="AI127" s="1"/>
    </row>
    <row r="128" spans="2:46" ht="23.4">
      <c r="B128" s="3"/>
      <c r="C128" s="86" t="s">
        <v>126</v>
      </c>
      <c r="D128" s="80"/>
      <c r="E128" s="21"/>
      <c r="F128" s="2"/>
      <c r="G128" s="2"/>
      <c r="H128" s="25"/>
      <c r="I128" s="25"/>
      <c r="J128" s="25"/>
      <c r="K128" s="25"/>
      <c r="L128" s="25"/>
      <c r="M128" s="25"/>
      <c r="N128" s="25"/>
      <c r="O128" s="25"/>
      <c r="P128" s="25"/>
      <c r="Q128" s="25"/>
      <c r="R128" s="25"/>
      <c r="S128" s="25"/>
      <c r="T128" s="25"/>
      <c r="U128" s="25"/>
      <c r="V128" s="25"/>
      <c r="W128" s="25"/>
      <c r="X128" s="25"/>
      <c r="Y128" s="25"/>
      <c r="Z128" s="25"/>
      <c r="AA128" s="25"/>
      <c r="AB128" s="25"/>
      <c r="AC128" s="89"/>
      <c r="AD128" s="89"/>
      <c r="AE128" s="89"/>
      <c r="AF128" s="168"/>
      <c r="AG128" s="168"/>
      <c r="AH128" s="168"/>
      <c r="AI128" s="168"/>
      <c r="AJ128" s="168"/>
      <c r="AK128" s="168"/>
      <c r="AL128" s="168"/>
      <c r="AM128" s="168"/>
      <c r="AN128" s="168"/>
      <c r="AO128" s="168"/>
      <c r="AP128" s="168"/>
      <c r="AQ128" s="168"/>
      <c r="AR128" s="168"/>
      <c r="AS128" s="168"/>
      <c r="AT128" s="11"/>
    </row>
    <row r="129" spans="2:46">
      <c r="B129" s="3"/>
      <c r="C129" s="45"/>
      <c r="D129" s="79"/>
      <c r="E129" s="21"/>
      <c r="F129" s="2"/>
      <c r="G129" s="2"/>
      <c r="H129" s="25"/>
      <c r="I129" s="25"/>
      <c r="J129" s="25"/>
      <c r="K129" s="25"/>
      <c r="L129" s="25"/>
      <c r="M129" s="25"/>
      <c r="N129" s="25"/>
      <c r="O129" s="25"/>
      <c r="P129" s="25"/>
      <c r="Q129" s="25"/>
      <c r="R129" s="25"/>
      <c r="S129" s="25"/>
      <c r="T129" s="25"/>
      <c r="U129" s="25"/>
      <c r="V129" s="25"/>
      <c r="W129" s="25"/>
      <c r="X129" s="25"/>
      <c r="Y129" s="25"/>
      <c r="Z129" s="25"/>
      <c r="AA129" s="25"/>
      <c r="AB129" s="25"/>
      <c r="AC129" s="89"/>
      <c r="AD129" s="89"/>
      <c r="AE129" s="89"/>
      <c r="AF129" s="168"/>
      <c r="AG129" s="168"/>
      <c r="AH129" s="168"/>
      <c r="AI129" s="168"/>
      <c r="AJ129" s="168"/>
      <c r="AK129" s="168"/>
      <c r="AL129" s="168"/>
      <c r="AM129" s="168"/>
      <c r="AN129" s="168"/>
      <c r="AO129" s="168"/>
      <c r="AP129" s="168"/>
      <c r="AQ129" s="168"/>
      <c r="AR129" s="168"/>
      <c r="AS129" s="168"/>
      <c r="AT129" s="11"/>
    </row>
    <row r="130" spans="2:46" ht="45" customHeight="1">
      <c r="B130" s="3"/>
      <c r="C130" s="276" t="s">
        <v>244</v>
      </c>
      <c r="D130" s="277"/>
      <c r="E130" s="277"/>
      <c r="F130" s="277"/>
      <c r="G130" s="277"/>
      <c r="H130" s="277"/>
      <c r="I130" s="277"/>
      <c r="J130" s="277"/>
      <c r="K130" s="277"/>
      <c r="L130" s="277"/>
      <c r="M130" s="277"/>
      <c r="N130" s="25"/>
      <c r="O130" s="25"/>
      <c r="P130" s="25"/>
      <c r="Q130" s="25"/>
      <c r="R130" s="25"/>
      <c r="S130" s="25"/>
      <c r="T130" s="25"/>
      <c r="U130" s="25"/>
      <c r="V130" s="25"/>
      <c r="W130" s="25"/>
      <c r="X130" s="25"/>
      <c r="Y130" s="25"/>
      <c r="Z130" s="25"/>
      <c r="AA130" s="25"/>
      <c r="AB130" s="17"/>
      <c r="AC130" s="168"/>
      <c r="AD130" s="168"/>
      <c r="AE130" s="168"/>
      <c r="AF130" s="168"/>
      <c r="AG130" s="168"/>
      <c r="AH130" s="168"/>
      <c r="AI130" s="168"/>
      <c r="AJ130" s="168"/>
      <c r="AK130" s="168"/>
      <c r="AL130" s="168"/>
      <c r="AM130" s="168"/>
      <c r="AN130" s="168"/>
      <c r="AO130" s="168"/>
      <c r="AP130" s="11"/>
    </row>
    <row r="131" spans="2:46">
      <c r="B131" s="3"/>
      <c r="C131" s="45"/>
      <c r="D131" s="79"/>
      <c r="E131" s="21"/>
      <c r="F131" s="2"/>
      <c r="G131" s="2"/>
      <c r="H131" s="25"/>
      <c r="I131" s="25"/>
      <c r="J131" s="25"/>
      <c r="K131" s="25"/>
      <c r="L131" s="25"/>
      <c r="M131" s="25"/>
      <c r="N131" s="25"/>
      <c r="O131" s="25"/>
      <c r="P131" s="25"/>
      <c r="Q131" s="25"/>
      <c r="R131" s="25"/>
      <c r="S131" s="25"/>
      <c r="T131" s="25"/>
      <c r="U131" s="25"/>
      <c r="V131" s="25"/>
      <c r="W131" s="25"/>
      <c r="X131" s="25"/>
      <c r="Y131" s="25"/>
      <c r="Z131" s="25"/>
      <c r="AA131" s="25"/>
      <c r="AB131" s="25"/>
      <c r="AC131" s="89"/>
      <c r="AD131" s="89"/>
      <c r="AE131" s="89"/>
      <c r="AF131" s="168"/>
      <c r="AG131" s="168"/>
      <c r="AH131" s="168"/>
      <c r="AI131" s="168"/>
      <c r="AJ131" s="168"/>
      <c r="AK131" s="168"/>
      <c r="AL131" s="168"/>
      <c r="AM131" s="168"/>
      <c r="AN131" s="168"/>
      <c r="AO131" s="168"/>
      <c r="AP131" s="168"/>
      <c r="AQ131" s="168"/>
      <c r="AR131" s="168"/>
      <c r="AS131" s="168"/>
      <c r="AT131" s="11"/>
    </row>
    <row r="132" spans="2:46" ht="15" customHeight="1">
      <c r="B132" s="3"/>
      <c r="C132" s="84">
        <v>1</v>
      </c>
      <c r="D132" s="176" t="e">
        <f>AND(SUM(M76:M80)&gt;0,SUM(N86:N90)&gt;0)</f>
        <v>#VALUE!</v>
      </c>
      <c r="E132" s="83" t="s">
        <v>257</v>
      </c>
      <c r="F132" s="84"/>
      <c r="G132" s="84"/>
      <c r="H132" s="83"/>
      <c r="I132" s="83"/>
      <c r="J132" s="83"/>
      <c r="K132" s="83"/>
      <c r="L132" s="2"/>
      <c r="M132" s="2"/>
      <c r="N132" s="2"/>
      <c r="O132" s="288" t="s">
        <v>253</v>
      </c>
      <c r="P132" s="289"/>
      <c r="Q132" s="289"/>
      <c r="R132" s="289"/>
      <c r="S132" s="289"/>
      <c r="T132" s="289"/>
      <c r="U132" s="289"/>
      <c r="V132" s="289"/>
      <c r="W132" s="289"/>
      <c r="X132" s="289"/>
      <c r="Y132" s="289"/>
      <c r="Z132" s="289"/>
      <c r="AA132" s="290"/>
      <c r="AB132" s="25"/>
      <c r="AC132" s="89"/>
      <c r="AI132" s="1"/>
      <c r="AQ132" s="168"/>
      <c r="AR132" s="168"/>
      <c r="AS132" s="168"/>
      <c r="AT132" s="11"/>
    </row>
    <row r="133" spans="2:46" ht="87" customHeight="1">
      <c r="B133" s="3"/>
      <c r="C133" s="81">
        <v>2</v>
      </c>
      <c r="D133" s="84" t="b">
        <f>AND(IFERROR(MATCH(0,Skjult!$E$76:$E$88,0),0)=0,IFERROR(SUM($F$76:$F$80,$F$86:$F$88),0)&gt;1,IFERROR(SUM($G$76:$G$80),0)&gt;0)</f>
        <v>0</v>
      </c>
      <c r="E133" s="85" t="s">
        <v>273</v>
      </c>
      <c r="F133" s="81"/>
      <c r="G133" s="81"/>
      <c r="H133" s="83"/>
      <c r="I133" s="83"/>
      <c r="J133" s="83"/>
      <c r="K133" s="83"/>
      <c r="L133" s="2"/>
      <c r="M133" s="2"/>
      <c r="N133" s="2"/>
      <c r="O133" s="291" t="s">
        <v>254</v>
      </c>
      <c r="P133" s="280"/>
      <c r="Q133" s="280"/>
      <c r="R133" s="280"/>
      <c r="S133" s="280"/>
      <c r="T133" s="280"/>
      <c r="U133" s="280"/>
      <c r="V133" s="280"/>
      <c r="W133" s="280"/>
      <c r="X133" s="280"/>
      <c r="Y133" s="280"/>
      <c r="Z133" s="280"/>
      <c r="AA133" s="281"/>
      <c r="AB133" s="25"/>
      <c r="AC133" s="89"/>
      <c r="AI133" s="1"/>
      <c r="AQ133" s="168"/>
      <c r="AR133" s="168"/>
      <c r="AS133" s="168"/>
      <c r="AT133" s="11"/>
    </row>
    <row r="134" spans="2:46" ht="15" customHeight="1">
      <c r="B134" s="3"/>
      <c r="C134" s="2">
        <v>3</v>
      </c>
      <c r="D134" s="81" t="b">
        <f>(SUM($G$86:$G$90)=100)</f>
        <v>0</v>
      </c>
      <c r="E134" s="82" t="s">
        <v>259</v>
      </c>
      <c r="F134" s="2"/>
      <c r="G134" s="2"/>
      <c r="H134" s="25"/>
      <c r="I134" s="25"/>
      <c r="J134" s="25"/>
      <c r="K134" s="25"/>
      <c r="L134" s="25"/>
      <c r="M134" s="25"/>
      <c r="N134" s="25"/>
      <c r="O134" s="279" t="s">
        <v>252</v>
      </c>
      <c r="P134" s="280"/>
      <c r="Q134" s="280"/>
      <c r="R134" s="280"/>
      <c r="S134" s="280"/>
      <c r="T134" s="280"/>
      <c r="U134" s="280"/>
      <c r="V134" s="280"/>
      <c r="W134" s="280"/>
      <c r="X134" s="280"/>
      <c r="Y134" s="280"/>
      <c r="Z134" s="280"/>
      <c r="AA134" s="281"/>
      <c r="AB134" s="25"/>
      <c r="AC134" s="89"/>
      <c r="AD134" s="89"/>
      <c r="AE134" s="89"/>
      <c r="AF134" s="168"/>
      <c r="AG134" s="168"/>
      <c r="AH134" s="168"/>
      <c r="AI134" s="168"/>
      <c r="AJ134" s="168"/>
      <c r="AK134" s="168"/>
      <c r="AL134" s="168"/>
      <c r="AM134" s="168"/>
      <c r="AN134" s="168"/>
      <c r="AO134" s="168"/>
      <c r="AP134" s="168"/>
      <c r="AQ134" s="168"/>
      <c r="AR134" s="168"/>
      <c r="AS134" s="168"/>
      <c r="AT134" s="11"/>
    </row>
    <row r="135" spans="2:46" ht="15" customHeight="1">
      <c r="B135" s="3"/>
      <c r="C135" s="2">
        <v>4</v>
      </c>
      <c r="D135" s="81"/>
      <c r="E135" s="82"/>
      <c r="F135" s="2"/>
      <c r="G135" s="2"/>
      <c r="H135" s="25"/>
      <c r="I135" s="25"/>
      <c r="J135" s="25"/>
      <c r="K135" s="25"/>
      <c r="L135" s="25"/>
      <c r="M135" s="25"/>
      <c r="N135" s="25"/>
      <c r="O135" s="282" t="s">
        <v>198</v>
      </c>
      <c r="P135" s="280"/>
      <c r="Q135" s="280"/>
      <c r="R135" s="280"/>
      <c r="S135" s="280"/>
      <c r="T135" s="280"/>
      <c r="U135" s="280"/>
      <c r="V135" s="280"/>
      <c r="W135" s="280"/>
      <c r="X135" s="280"/>
      <c r="Y135" s="280"/>
      <c r="Z135" s="280"/>
      <c r="AA135" s="281"/>
      <c r="AB135" s="25"/>
      <c r="AC135" s="89"/>
      <c r="AD135" s="89"/>
      <c r="AE135" s="89"/>
      <c r="AF135" s="168"/>
      <c r="AG135" s="168"/>
      <c r="AH135" s="168"/>
      <c r="AI135" s="168"/>
      <c r="AJ135" s="168"/>
      <c r="AK135" s="168"/>
      <c r="AL135" s="168"/>
      <c r="AM135" s="168"/>
      <c r="AN135" s="168"/>
      <c r="AO135" s="168"/>
      <c r="AP135" s="168"/>
      <c r="AQ135" s="168"/>
      <c r="AR135" s="168"/>
      <c r="AS135" s="168"/>
      <c r="AT135" s="11"/>
    </row>
    <row r="136" spans="2:46" ht="15" customHeight="1">
      <c r="B136" s="3"/>
      <c r="C136" s="8"/>
      <c r="D136" s="2"/>
      <c r="E136" s="21"/>
      <c r="F136" s="2"/>
      <c r="G136" s="2"/>
      <c r="H136" s="25"/>
      <c r="I136" s="25"/>
      <c r="J136" s="25"/>
      <c r="K136" s="25"/>
      <c r="L136" s="25"/>
      <c r="M136" s="25"/>
      <c r="N136" s="25"/>
      <c r="O136" s="25"/>
      <c r="P136" s="25"/>
      <c r="Q136" s="25"/>
      <c r="R136" s="25"/>
      <c r="S136" s="25"/>
      <c r="T136" s="25"/>
      <c r="U136" s="25"/>
      <c r="V136" s="25"/>
      <c r="W136" s="25"/>
      <c r="X136" s="25"/>
      <c r="Y136" s="25"/>
      <c r="Z136" s="25"/>
      <c r="AA136" s="25"/>
      <c r="AB136" s="25"/>
      <c r="AC136" s="89"/>
      <c r="AD136" s="89"/>
      <c r="AE136" s="89"/>
      <c r="AF136" s="168"/>
      <c r="AG136" s="168"/>
      <c r="AH136" s="168"/>
      <c r="AI136" s="168"/>
      <c r="AJ136" s="168"/>
      <c r="AK136" s="168"/>
      <c r="AL136" s="168"/>
      <c r="AM136" s="168"/>
      <c r="AN136" s="168"/>
      <c r="AO136" s="168"/>
      <c r="AP136" s="168"/>
      <c r="AQ136" s="168"/>
      <c r="AR136" s="168"/>
      <c r="AS136" s="168"/>
      <c r="AT136" s="11"/>
    </row>
    <row r="137" spans="2:46">
      <c r="B137" s="3"/>
      <c r="C137" s="8"/>
      <c r="D137" s="25"/>
      <c r="E137" s="21"/>
      <c r="F137" s="2"/>
      <c r="G137" s="2"/>
      <c r="H137" s="25"/>
      <c r="I137" s="25"/>
      <c r="J137" s="25"/>
      <c r="K137" s="25"/>
      <c r="L137" s="25"/>
      <c r="M137" s="25"/>
      <c r="N137" s="25"/>
      <c r="O137" s="25"/>
      <c r="P137" s="25"/>
      <c r="Q137" s="25"/>
      <c r="R137" s="25"/>
      <c r="S137" s="25"/>
      <c r="T137" s="25"/>
      <c r="U137" s="25"/>
      <c r="V137" s="25"/>
      <c r="W137" s="25"/>
      <c r="X137" s="25"/>
      <c r="Y137" s="25"/>
      <c r="Z137" s="25"/>
      <c r="AA137" s="25"/>
      <c r="AB137" s="25"/>
      <c r="AC137" s="89"/>
      <c r="AD137" s="89"/>
      <c r="AE137" s="89"/>
      <c r="AF137" s="168"/>
      <c r="AG137" s="168"/>
      <c r="AH137" s="168"/>
      <c r="AI137" s="168"/>
      <c r="AJ137" s="168"/>
      <c r="AK137" s="168"/>
      <c r="AL137" s="168"/>
      <c r="AM137" s="168"/>
      <c r="AN137" s="168"/>
      <c r="AO137" s="168"/>
      <c r="AP137" s="168"/>
      <c r="AQ137" s="168"/>
      <c r="AR137" s="168"/>
      <c r="AS137" s="168"/>
      <c r="AT137" s="11"/>
    </row>
    <row r="138" spans="2:46">
      <c r="B138" s="3"/>
      <c r="C138" s="8"/>
      <c r="D138" s="25"/>
      <c r="E138" s="21"/>
      <c r="F138" s="2"/>
      <c r="G138" s="2"/>
      <c r="H138" s="25"/>
      <c r="I138" s="25"/>
      <c r="J138" s="25"/>
      <c r="K138" s="25"/>
      <c r="L138" s="25"/>
      <c r="M138" s="25"/>
      <c r="N138" s="25"/>
      <c r="O138" s="25"/>
      <c r="P138" s="25"/>
      <c r="Q138" s="25"/>
      <c r="R138" s="25"/>
      <c r="S138" s="25"/>
      <c r="T138" s="25"/>
      <c r="U138" s="25"/>
      <c r="V138" s="25"/>
      <c r="W138" s="25"/>
      <c r="X138" s="25"/>
      <c r="Y138" s="25"/>
      <c r="Z138" s="25"/>
      <c r="AA138" s="25"/>
      <c r="AB138" s="25"/>
      <c r="AC138" s="89"/>
      <c r="AD138" s="89"/>
      <c r="AE138" s="89"/>
      <c r="AF138" s="168"/>
      <c r="AG138" s="168"/>
      <c r="AH138" s="168"/>
      <c r="AI138" s="168"/>
      <c r="AJ138" s="168"/>
      <c r="AK138" s="168"/>
      <c r="AL138" s="168"/>
      <c r="AM138" s="168"/>
      <c r="AN138" s="168"/>
      <c r="AO138" s="168"/>
      <c r="AP138" s="168"/>
      <c r="AQ138" s="168"/>
      <c r="AR138" s="168"/>
      <c r="AS138" s="168"/>
      <c r="AT138" s="11"/>
    </row>
    <row r="139" spans="2:46">
      <c r="B139" s="3"/>
      <c r="C139" s="8"/>
      <c r="D139" s="25"/>
      <c r="E139" s="21"/>
      <c r="F139" s="2"/>
      <c r="G139" s="2"/>
      <c r="H139" s="25"/>
      <c r="I139" s="25"/>
      <c r="J139" s="25"/>
      <c r="K139" s="25"/>
      <c r="L139" s="25"/>
      <c r="M139" s="25"/>
      <c r="N139" s="25"/>
      <c r="O139" s="25"/>
      <c r="P139" s="25"/>
      <c r="Q139" s="25"/>
      <c r="R139" s="25"/>
      <c r="S139" s="25"/>
      <c r="T139" s="25"/>
      <c r="U139" s="25"/>
      <c r="V139" s="25"/>
      <c r="W139" s="25"/>
      <c r="X139" s="25"/>
      <c r="Y139" s="25"/>
      <c r="Z139" s="25"/>
      <c r="AA139" s="25"/>
      <c r="AB139" s="25"/>
      <c r="AC139" s="89"/>
      <c r="AD139" s="89"/>
      <c r="AE139" s="89"/>
      <c r="AF139" s="168"/>
      <c r="AG139" s="168"/>
      <c r="AH139" s="168"/>
      <c r="AI139" s="168"/>
      <c r="AJ139" s="168"/>
      <c r="AK139" s="168"/>
      <c r="AL139" s="168"/>
      <c r="AM139" s="168"/>
      <c r="AN139" s="168"/>
      <c r="AO139" s="168"/>
      <c r="AP139" s="168"/>
      <c r="AQ139" s="168"/>
      <c r="AR139" s="168"/>
      <c r="AS139" s="168"/>
      <c r="AT139" s="11"/>
    </row>
    <row r="140" spans="2:46">
      <c r="B140" s="3"/>
      <c r="C140" s="8"/>
      <c r="D140" s="25"/>
      <c r="E140" s="21"/>
      <c r="F140" s="2"/>
      <c r="G140" s="2"/>
      <c r="H140" s="25"/>
      <c r="I140" s="25"/>
      <c r="J140" s="25"/>
      <c r="K140" s="25"/>
      <c r="L140" s="25"/>
      <c r="M140" s="25"/>
      <c r="N140" s="25"/>
      <c r="O140" s="25"/>
      <c r="P140" s="25"/>
      <c r="Q140" s="25"/>
      <c r="R140" s="25"/>
      <c r="S140" s="25"/>
      <c r="T140" s="25"/>
      <c r="U140" s="25"/>
      <c r="V140" s="25"/>
      <c r="W140" s="25"/>
      <c r="X140" s="25"/>
      <c r="Y140" s="25"/>
      <c r="Z140" s="25"/>
      <c r="AA140" s="25"/>
      <c r="AB140" s="25"/>
      <c r="AC140" s="89"/>
      <c r="AD140" s="89"/>
      <c r="AE140" s="89"/>
      <c r="AF140" s="168"/>
      <c r="AG140" s="168"/>
      <c r="AH140" s="168"/>
      <c r="AI140" s="168"/>
      <c r="AJ140" s="168"/>
      <c r="AK140" s="168"/>
      <c r="AL140" s="168"/>
      <c r="AM140" s="168"/>
      <c r="AN140" s="168"/>
      <c r="AO140" s="168"/>
      <c r="AP140" s="168"/>
      <c r="AQ140" s="168"/>
      <c r="AR140" s="168"/>
      <c r="AS140" s="168"/>
      <c r="AT140" s="11"/>
    </row>
    <row r="141" spans="2:46">
      <c r="B141" s="3"/>
      <c r="C141" s="8"/>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I141" s="1"/>
      <c r="AK141" s="168"/>
    </row>
    <row r="142" spans="2:46">
      <c r="C142" s="11"/>
      <c r="D142" s="11"/>
      <c r="E142" s="11"/>
      <c r="F142" s="11"/>
      <c r="G142" s="11"/>
      <c r="H142" s="11"/>
      <c r="I142" s="11"/>
      <c r="J142" s="11"/>
      <c r="K142" s="11"/>
      <c r="L142" s="11"/>
      <c r="M142" s="11"/>
      <c r="N142" s="11"/>
      <c r="O142" s="11"/>
      <c r="P142" s="11"/>
      <c r="Q142" s="11"/>
      <c r="R142" s="11"/>
      <c r="S142" s="11"/>
      <c r="T142" s="11"/>
      <c r="U142" s="11"/>
      <c r="V142" s="11"/>
      <c r="W142" s="11"/>
      <c r="X142" s="11"/>
      <c r="Y142" s="11"/>
      <c r="Z142" s="11"/>
      <c r="AA142" s="11"/>
      <c r="AB142" s="11"/>
      <c r="AC142" s="11"/>
      <c r="AD142" s="11"/>
      <c r="AE142" s="11"/>
      <c r="AF142" s="11"/>
      <c r="AG142" s="11"/>
      <c r="AH142" s="11"/>
      <c r="AJ142" s="11"/>
      <c r="AK142" s="11"/>
      <c r="AL142" s="11"/>
      <c r="AM142" s="11"/>
      <c r="AN142" s="11"/>
    </row>
  </sheetData>
  <mergeCells count="24">
    <mergeCell ref="E60:G60"/>
    <mergeCell ref="E61:G61"/>
    <mergeCell ref="E62:G62"/>
    <mergeCell ref="E63:G63"/>
    <mergeCell ref="D92:I92"/>
    <mergeCell ref="E66:G66"/>
    <mergeCell ref="E67:G67"/>
    <mergeCell ref="D82:I82"/>
    <mergeCell ref="C130:M130"/>
    <mergeCell ref="C125:F125"/>
    <mergeCell ref="O134:AA134"/>
    <mergeCell ref="O135:AA135"/>
    <mergeCell ref="C4:M4"/>
    <mergeCell ref="C5:M5"/>
    <mergeCell ref="C33:M33"/>
    <mergeCell ref="C98:M98"/>
    <mergeCell ref="C73:M73"/>
    <mergeCell ref="C32:E32"/>
    <mergeCell ref="G11:M11"/>
    <mergeCell ref="C81:L81"/>
    <mergeCell ref="C91:M91"/>
    <mergeCell ref="O132:AA132"/>
    <mergeCell ref="O133:AA133"/>
    <mergeCell ref="E59:G59"/>
  </mergeCells>
  <conditionalFormatting sqref="D40:D44">
    <cfRule type="expression" dxfId="0" priority="166">
      <formula>$H$19="enkelt"</formula>
    </cfRule>
  </conditionalFormatting>
  <pageMargins left="0.7" right="0.7" top="0.75" bottom="0.75" header="0.3" footer="0.3"/>
  <pageSetup paperSize="9" scale="28" fitToWidth="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Regneark" ma:contentTypeID="0x010100D14BD004BF1C4459B890F3727F09258020001E16025C51229F49AC8061CAA0404587" ma:contentTypeVersion="6" ma:contentTypeDescription="Opprett et nytt dokument." ma:contentTypeScope="" ma:versionID="4326ce89f4b3a91a04b82351aab3f3b4">
  <xsd:schema xmlns:xsd="http://www.w3.org/2001/XMLSchema" xmlns:xs="http://www.w3.org/2001/XMLSchema" xmlns:p="http://schemas.microsoft.com/office/2006/metadata/properties" xmlns:ns2="99b93dda-0db1-4804-bcd9-79ac3408f7b3" targetNamespace="http://schemas.microsoft.com/office/2006/metadata/properties" ma:root="true" ma:fieldsID="0b78b3eb7b33415bd20866e705bab9b7" ns2:_="">
    <xsd:import namespace="99b93dda-0db1-4804-bcd9-79ac3408f7b3"/>
    <xsd:element name="properties">
      <xsd:complexType>
        <xsd:sequence>
          <xsd:element name="documentManagement">
            <xsd:complexType>
              <xsd:all>
                <xsd:element ref="ns2:gdc15e87e6184dc285cecc59dfe3e409" minOccurs="0"/>
                <xsd:element ref="ns2:TaxCatchAll" minOccurs="0"/>
                <xsd:element ref="ns2:TaxCatchAllLabel" minOccurs="0"/>
                <xsd:element ref="ns2:a707137999d24c5390df78a72943486a" minOccurs="0"/>
                <xsd:element ref="ns2:AvtaltD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9b93dda-0db1-4804-bcd9-79ac3408f7b3" elementFormDefault="qualified">
    <xsd:import namespace="http://schemas.microsoft.com/office/2006/documentManagement/types"/>
    <xsd:import namespace="http://schemas.microsoft.com/office/infopath/2007/PartnerControls"/>
    <xsd:element name="gdc15e87e6184dc285cecc59dfe3e409" ma:index="8" nillable="true" ma:taxonomy="true" ma:internalName="gdc15e87e6184dc285cecc59dfe3e409" ma:taxonomyFieldName="Dokumentkategori" ma:displayName="Dokumentkategori" ma:default="" ma:fieldId="{0dc15e87-e618-4dc2-85ce-cc59dfe3e409}" ma:taxonomyMulti="true" ma:sspId="f3010fb3-0ead-40f9-8418-3186255a05f9" ma:termSetId="53e1fc6a-97c5-4630-8402-445232887b95" ma:anchorId="00000000-0000-0000-0000-000000000000" ma:open="true" ma:isKeyword="false">
      <xsd:complexType>
        <xsd:sequence>
          <xsd:element ref="pc:Terms" minOccurs="0" maxOccurs="1"/>
        </xsd:sequence>
      </xsd:complexType>
    </xsd:element>
    <xsd:element name="TaxCatchAll" ma:index="9" nillable="true" ma:displayName="Taxonomy Catch All Column" ma:hidden="true" ma:list="{e68eb831-0698-449c-9c70-f524bef4d1f0}" ma:internalName="TaxCatchAll" ma:showField="CatchAllData" ma:web="b2b230d7-ee94-4020-9a75-c96748cb4478">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e68eb831-0698-449c-9c70-f524bef4d1f0}" ma:internalName="TaxCatchAllLabel" ma:readOnly="true" ma:showField="CatchAllDataLabel" ma:web="b2b230d7-ee94-4020-9a75-c96748cb4478">
      <xsd:complexType>
        <xsd:complexContent>
          <xsd:extension base="dms:MultiChoiceLookup">
            <xsd:sequence>
              <xsd:element name="Value" type="dms:Lookup" maxOccurs="unbounded" minOccurs="0" nillable="true"/>
            </xsd:sequence>
          </xsd:extension>
        </xsd:complexContent>
      </xsd:complexType>
    </xsd:element>
    <xsd:element name="a707137999d24c5390df78a72943486a" ma:index="12" nillable="true" ma:taxonomy="true" ma:internalName="a707137999d24c5390df78a72943486a" ma:taxonomyFieldName="Stikkord" ma:displayName="Stikkord" ma:readOnly="false" ma:default="" ma:fieldId="{a7071379-99d2-4c53-90df-78a72943486a}" ma:taxonomyMulti="true" ma:sspId="f3010fb3-0ead-40f9-8418-3186255a05f9" ma:termSetId="5b9839b4-4137-4aaf-bfa7-b3e208cd477c" ma:anchorId="00000000-0000-0000-0000-000000000000" ma:open="true" ma:isKeyword="false">
      <xsd:complexType>
        <xsd:sequence>
          <xsd:element ref="pc:Terms" minOccurs="0" maxOccurs="1"/>
        </xsd:sequence>
      </xsd:complexType>
    </xsd:element>
    <xsd:element name="AvtaltDato" ma:index="14" nillable="true" ma:displayName="Avtalt dato" ma:format="DateOnly" ma:indexed="true" ma:internalName="AvtaltDato" ma:readOnly="fals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index="4"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f3010fb3-0ead-40f9-8418-3186255a05f9" ContentTypeId="0x010100D14BD004BF1C4459B890F3727F09258020" PreviousValue="false"/>
</file>

<file path=customXml/item4.xml><?xml version="1.0" encoding="utf-8"?>
<p:properties xmlns:p="http://schemas.microsoft.com/office/2006/metadata/properties" xmlns:xsi="http://www.w3.org/2001/XMLSchema-instance" xmlns:pc="http://schemas.microsoft.com/office/infopath/2007/PartnerControls">
  <documentManagement>
    <gdc15e87e6184dc285cecc59dfe3e409 xmlns="99b93dda-0db1-4804-bcd9-79ac3408f7b3">
      <Terms xmlns="http://schemas.microsoft.com/office/infopath/2007/PartnerControls"/>
    </gdc15e87e6184dc285cecc59dfe3e409>
    <TaxCatchAll xmlns="99b93dda-0db1-4804-bcd9-79ac3408f7b3">
      <Value>14</Value>
    </TaxCatchAll>
    <a707137999d24c5390df78a72943486a xmlns="99b93dda-0db1-4804-bcd9-79ac3408f7b3">
      <Terms xmlns="http://schemas.microsoft.com/office/infopath/2007/PartnerControls">
        <TermInfo xmlns="http://schemas.microsoft.com/office/infopath/2007/PartnerControls">
          <TermName xmlns="http://schemas.microsoft.com/office/infopath/2007/PartnerControls">Tiltaksberegninger</TermName>
          <TermId xmlns="http://schemas.microsoft.com/office/infopath/2007/PartnerControls">7e77b745-5d18-48d9-beea-061886f4c52c</TermId>
        </TermInfo>
      </Terms>
    </a707137999d24c5390df78a72943486a>
    <AvtaltDato xmlns="99b93dda-0db1-4804-bcd9-79ac3408f7b3" xsi:nil="true"/>
  </documentManagement>
</p:properties>
</file>

<file path=customXml/itemProps1.xml><?xml version="1.0" encoding="utf-8"?>
<ds:datastoreItem xmlns:ds="http://schemas.openxmlformats.org/officeDocument/2006/customXml" ds:itemID="{52965165-DA08-450E-AA04-AC0CA7F79874}">
  <ds:schemaRefs>
    <ds:schemaRef ds:uri="http://schemas.microsoft.com/sharepoint/v3/contenttype/forms"/>
  </ds:schemaRefs>
</ds:datastoreItem>
</file>

<file path=customXml/itemProps2.xml><?xml version="1.0" encoding="utf-8"?>
<ds:datastoreItem xmlns:ds="http://schemas.openxmlformats.org/officeDocument/2006/customXml" ds:itemID="{F2AA65BC-66A4-4B20-8E8E-34D34A152BB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9b93dda-0db1-4804-bcd9-79ac3408f7b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46E724C-D5F9-4854-B44C-314ACEB58C05}">
  <ds:schemaRefs>
    <ds:schemaRef ds:uri="Microsoft.SharePoint.Taxonomy.ContentTypeSync"/>
  </ds:schemaRefs>
</ds:datastoreItem>
</file>

<file path=customXml/itemProps4.xml><?xml version="1.0" encoding="utf-8"?>
<ds:datastoreItem xmlns:ds="http://schemas.openxmlformats.org/officeDocument/2006/customXml" ds:itemID="{323FEBBC-DEE7-4848-AAEC-6290CB38EC32}">
  <ds:schemaRefs>
    <ds:schemaRef ds:uri="http://schemas.openxmlformats.org/package/2006/metadata/core-properties"/>
    <ds:schemaRef ds:uri="99b93dda-0db1-4804-bcd9-79ac3408f7b3"/>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4</vt:i4>
      </vt:variant>
      <vt:variant>
        <vt:lpstr>Navngitte områder</vt:lpstr>
      </vt:variant>
      <vt:variant>
        <vt:i4>17</vt:i4>
      </vt:variant>
    </vt:vector>
  </HeadingPairs>
  <TitlesOfParts>
    <vt:vector size="21" baseType="lpstr">
      <vt:lpstr>Tiltaksberegning</vt:lpstr>
      <vt:lpstr>Metode og bakgrunnsdata</vt:lpstr>
      <vt:lpstr>Versjonslogg</vt:lpstr>
      <vt:lpstr>Skjult</vt:lpstr>
      <vt:lpstr>EGENSKAPER_DEFAULTVERDIER</vt:lpstr>
      <vt:lpstr>EGENSKAPER_EGENDEFINERTE_VERDIER</vt:lpstr>
      <vt:lpstr>ENERGIVARE</vt:lpstr>
      <vt:lpstr>ENERGIVARE_Energivare</vt:lpstr>
      <vt:lpstr>Fastmasseprosent_ved</vt:lpstr>
      <vt:lpstr>GRUPPE_1</vt:lpstr>
      <vt:lpstr>GRUPPE_2</vt:lpstr>
      <vt:lpstr>GRUPPE_3</vt:lpstr>
      <vt:lpstr>GRUPPE_4</vt:lpstr>
      <vt:lpstr>GRUPPE_5</vt:lpstr>
      <vt:lpstr>GRUPPE_6</vt:lpstr>
      <vt:lpstr>GRUPPE_7</vt:lpstr>
      <vt:lpstr>OMREGNINGSFAKTORER</vt:lpstr>
      <vt:lpstr>SamletNettoEnergibehovTilOmlegging</vt:lpstr>
      <vt:lpstr>test_enhet</vt:lpstr>
      <vt:lpstr>UTSLIPPSFAKTORER</vt:lpstr>
      <vt:lpstr>VolumPerFavn_ved</vt:lpstr>
    </vt:vector>
  </TitlesOfParts>
  <Company>Miljødirektoratet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Oppvarming - utfasing av fossile energikilder</dc:title>
  <dc:creator>Anne Zimmer Jacobsen</dc:creator>
  <cp:lastModifiedBy>Tomas Seim</cp:lastModifiedBy>
  <cp:lastPrinted>2017-10-25T11:26:21Z</cp:lastPrinted>
  <dcterms:created xsi:type="dcterms:W3CDTF">2017-01-18T08:59:28Z</dcterms:created>
  <dcterms:modified xsi:type="dcterms:W3CDTF">2020-06-30T08:00:14Z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0x010100D14BD004BF1C4459B890F3727F09258020001E16025C51229F49AC8061CAA0404587</vt:lpwstr>
  </property>
  <property fmtid="{D5CDD505-2E9C-101B-9397-08002B2CF9AE}" pid="3" name="Stikkord">
    <vt:lpwstr>14;#Tiltaksberegninger|7e77b745-5d18-48d9-beea-061886f4c52c</vt:lpwstr>
  </property>
  <property fmtid="{D5CDD505-2E9C-101B-9397-08002B2CF9AE}" pid="4" name="Dokumentkategori">
    <vt:lpwstr/>
  </property>
</Properties>
</file>