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h\OneDrive - NILU\MILBY 2019\!!!Rapport-fra MDir\"/>
    </mc:Choice>
  </mc:AlternateContent>
  <xr:revisionPtr revIDLastSave="0" documentId="8_{C26371DE-9E34-4A87-AE79-73D687807EDB}" xr6:coauthVersionLast="45" xr6:coauthVersionMax="45" xr10:uidLastSave="{00000000-0000-0000-0000-000000000000}"/>
  <bookViews>
    <workbookView xWindow="-98" yWindow="-98" windowWidth="21795" windowHeight="1189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M39" i="1" l="1"/>
  <c r="CL39" i="1"/>
  <c r="CY12" i="1" l="1"/>
  <c r="CX11" i="1"/>
  <c r="Y31" i="1" l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4" i="1"/>
  <c r="Y55" i="1"/>
  <c r="Y56" i="1"/>
  <c r="Y57" i="1"/>
  <c r="Y58" i="1"/>
  <c r="Y59" i="1"/>
  <c r="Y60" i="1"/>
  <c r="Y61" i="1"/>
  <c r="Y62" i="1"/>
  <c r="Y63" i="1"/>
  <c r="Y64" i="1"/>
  <c r="Y68" i="1"/>
  <c r="Y69" i="1"/>
  <c r="Y70" i="1"/>
  <c r="Y71" i="1"/>
  <c r="Y72" i="1"/>
  <c r="Y73" i="1"/>
  <c r="Y74" i="1"/>
  <c r="Y75" i="1"/>
  <c r="Y76" i="1"/>
  <c r="Y77" i="1"/>
  <c r="Y30" i="1"/>
  <c r="Y23" i="1"/>
  <c r="Y24" i="1"/>
  <c r="Y25" i="1"/>
  <c r="Y26" i="1"/>
  <c r="Y27" i="1"/>
  <c r="Y28" i="1"/>
  <c r="Y22" i="1"/>
  <c r="Y15" i="1"/>
  <c r="Y16" i="1"/>
  <c r="Y17" i="1"/>
  <c r="Y18" i="1"/>
  <c r="Y19" i="1"/>
  <c r="Y20" i="1"/>
  <c r="Y14" i="1"/>
</calcChain>
</file>

<file path=xl/sharedStrings.xml><?xml version="1.0" encoding="utf-8"?>
<sst xmlns="http://schemas.openxmlformats.org/spreadsheetml/2006/main" count="541" uniqueCount="322">
  <si>
    <t>Sample type:</t>
  </si>
  <si>
    <t>Slottsparken</t>
  </si>
  <si>
    <t>Frognerset</t>
  </si>
  <si>
    <t>Grønmo</t>
  </si>
  <si>
    <t>Alna</t>
  </si>
  <si>
    <t>VEAS</t>
  </si>
  <si>
    <t>Frognerseteren</t>
  </si>
  <si>
    <t>Bøler</t>
  </si>
  <si>
    <t>W% C</t>
  </si>
  <si>
    <t>W% N</t>
  </si>
  <si>
    <t>W% S</t>
  </si>
  <si>
    <t>Concentration units:</t>
  </si>
  <si>
    <t>Lipid %</t>
  </si>
  <si>
    <t>NILU-Sample number:</t>
  </si>
  <si>
    <t>Air</t>
  </si>
  <si>
    <t>Soil</t>
  </si>
  <si>
    <t>Earthworm</t>
  </si>
  <si>
    <t>Fieldfare egg</t>
  </si>
  <si>
    <t>Sparrowhawk egg</t>
  </si>
  <si>
    <t>Red fox liver</t>
  </si>
  <si>
    <t>Rat liver</t>
  </si>
  <si>
    <t>Tørrstoff %</t>
  </si>
  <si>
    <t xml:space="preserve">Cr  </t>
  </si>
  <si>
    <t>Ni</t>
  </si>
  <si>
    <t xml:space="preserve">Cu </t>
  </si>
  <si>
    <t>Zn</t>
  </si>
  <si>
    <t xml:space="preserve">As </t>
  </si>
  <si>
    <t>Ag</t>
  </si>
  <si>
    <t>Cd</t>
  </si>
  <si>
    <t xml:space="preserve">Pb </t>
  </si>
  <si>
    <t xml:space="preserve">Hg </t>
  </si>
  <si>
    <t>PCB28</t>
  </si>
  <si>
    <t>PCB52</t>
  </si>
  <si>
    <t>PCB101</t>
  </si>
  <si>
    <t>PCB118</t>
  </si>
  <si>
    <t>PCB138</t>
  </si>
  <si>
    <t>PCB153</t>
  </si>
  <si>
    <t>PCB180</t>
  </si>
  <si>
    <t xml:space="preserve"> Sum 7 PCB  </t>
  </si>
  <si>
    <t>BDE47</t>
  </si>
  <si>
    <t>BDE99</t>
  </si>
  <si>
    <t>BDE100</t>
  </si>
  <si>
    <t>BDE126</t>
  </si>
  <si>
    <t>BDE153</t>
  </si>
  <si>
    <t>BDE154</t>
  </si>
  <si>
    <t>BDE196</t>
  </si>
  <si>
    <t>BDE202</t>
  </si>
  <si>
    <t>BDE206</t>
  </si>
  <si>
    <t>BDE207</t>
  </si>
  <si>
    <t>BDE209</t>
  </si>
  <si>
    <t>175/183</t>
  </si>
  <si>
    <t>PFOSA</t>
  </si>
  <si>
    <t>PFBS</t>
  </si>
  <si>
    <t>PFPS</t>
  </si>
  <si>
    <t>PFHxS</t>
  </si>
  <si>
    <t>PFHpS</t>
  </si>
  <si>
    <t>brPFOS</t>
  </si>
  <si>
    <t>PFOS</t>
  </si>
  <si>
    <t>PFNS</t>
  </si>
  <si>
    <t>PFDcS</t>
  </si>
  <si>
    <t>PFBA</t>
  </si>
  <si>
    <t>PFPA</t>
  </si>
  <si>
    <t>PFHxA</t>
  </si>
  <si>
    <t>PFHpA</t>
  </si>
  <si>
    <t>PFOA</t>
  </si>
  <si>
    <t>PFNA</t>
  </si>
  <si>
    <t>PFDcA</t>
  </si>
  <si>
    <t>PFUnA</t>
  </si>
  <si>
    <t>PFDoA</t>
  </si>
  <si>
    <t>PFTriA</t>
  </si>
  <si>
    <t>PFTeA</t>
  </si>
  <si>
    <t>PFHxDA</t>
  </si>
  <si>
    <t>6:2FTS</t>
  </si>
  <si>
    <t>8:2 FTS</t>
  </si>
  <si>
    <t>ng/g</t>
  </si>
  <si>
    <t>meFOSA</t>
  </si>
  <si>
    <t>etFOSA</t>
  </si>
  <si>
    <t>meFOSEA</t>
  </si>
  <si>
    <t>meFOSE</t>
  </si>
  <si>
    <t>etFOSE</t>
  </si>
  <si>
    <t>6:2 FTOH</t>
  </si>
  <si>
    <t>8:2 FTOH</t>
  </si>
  <si>
    <t>10:2 FTOH</t>
  </si>
  <si>
    <t>12:2 FTOH</t>
  </si>
  <si>
    <t>10:2 FTS</t>
  </si>
  <si>
    <t>SCCP</t>
  </si>
  <si>
    <t>MCCP</t>
  </si>
  <si>
    <t>D4</t>
  </si>
  <si>
    <t>D5</t>
  </si>
  <si>
    <t>D6</t>
  </si>
  <si>
    <t>TCEP</t>
  </si>
  <si>
    <t>TPrP</t>
  </si>
  <si>
    <t>TCPP</t>
  </si>
  <si>
    <t>TiBP</t>
  </si>
  <si>
    <t>BdPhP</t>
  </si>
  <si>
    <t>TPP</t>
  </si>
  <si>
    <t>DBPhP</t>
  </si>
  <si>
    <t>TnBP</t>
  </si>
  <si>
    <t>TDCPP</t>
  </si>
  <si>
    <t>TBEP</t>
  </si>
  <si>
    <t>TCP</t>
  </si>
  <si>
    <t>EHDP</t>
  </si>
  <si>
    <t>TXP</t>
  </si>
  <si>
    <t>TEHP</t>
  </si>
  <si>
    <t>ATE (TBP-AE)</t>
  </si>
  <si>
    <t>a-TBECH</t>
  </si>
  <si>
    <t>b-TBECH</t>
  </si>
  <si>
    <t>g/d-TBECH</t>
  </si>
  <si>
    <t>BATE</t>
  </si>
  <si>
    <t>PBT</t>
  </si>
  <si>
    <t>PBEB</t>
  </si>
  <si>
    <t>HBB</t>
  </si>
  <si>
    <t>DPTE</t>
  </si>
  <si>
    <t>EHTBB</t>
  </si>
  <si>
    <t>BTBPE</t>
  </si>
  <si>
    <t>TBPH (BEH /TBP)</t>
  </si>
  <si>
    <t>DBDPE</t>
  </si>
  <si>
    <t>OC</t>
  </si>
  <si>
    <t>UV-329</t>
  </si>
  <si>
    <t>UV-327</t>
  </si>
  <si>
    <t>Bromadiolone</t>
  </si>
  <si>
    <t>Brodifacoum</t>
  </si>
  <si>
    <t>Flocumafen</t>
  </si>
  <si>
    <t>Difenacoum</t>
  </si>
  <si>
    <t>4-nonylphenol</t>
  </si>
  <si>
    <t>POOL</t>
  </si>
  <si>
    <t>EW</t>
  </si>
  <si>
    <t>RF</t>
  </si>
  <si>
    <t>PBBZ</t>
  </si>
  <si>
    <t>Dec-602</t>
  </si>
  <si>
    <t>DBA</t>
  </si>
  <si>
    <t>Dec-603</t>
  </si>
  <si>
    <t>Dec-604</t>
  </si>
  <si>
    <t>Dec-601</t>
  </si>
  <si>
    <t>anti-DP</t>
  </si>
  <si>
    <t>syn-DP</t>
  </si>
  <si>
    <t>4,4-bis-F</t>
  </si>
  <si>
    <t>4-octylphenol</t>
  </si>
  <si>
    <t>EHMC-E</t>
  </si>
  <si>
    <t>SumCPs</t>
  </si>
  <si>
    <t>Sumsilloxanes</t>
  </si>
  <si>
    <t>SumOPFR</t>
  </si>
  <si>
    <t>sumToxMetal</t>
  </si>
  <si>
    <t>SumPBDE</t>
  </si>
  <si>
    <t xml:space="preserve">BP3 </t>
  </si>
  <si>
    <t xml:space="preserve">EHMC-Z </t>
  </si>
  <si>
    <t># days</t>
  </si>
  <si>
    <t>PFUnDS</t>
  </si>
  <si>
    <t>PFDoDS</t>
  </si>
  <si>
    <t xml:space="preserve">TEP </t>
  </si>
  <si>
    <t>sumNewBrom</t>
  </si>
  <si>
    <t>TBBPA</t>
  </si>
  <si>
    <t>TO</t>
  </si>
  <si>
    <t>Kjelsrud</t>
  </si>
  <si>
    <t>19/2294</t>
  </si>
  <si>
    <t>19/2295</t>
  </si>
  <si>
    <t>19/2296</t>
  </si>
  <si>
    <t>19/2297</t>
  </si>
  <si>
    <t>19/2298</t>
  </si>
  <si>
    <t>19/2299</t>
  </si>
  <si>
    <t>19/1771</t>
  </si>
  <si>
    <t>19/1772</t>
  </si>
  <si>
    <t>19/1773</t>
  </si>
  <si>
    <t>19/1774</t>
  </si>
  <si>
    <t>19/1775</t>
  </si>
  <si>
    <t>19/1776</t>
  </si>
  <si>
    <t>19/1777</t>
  </si>
  <si>
    <t>19/1763</t>
  </si>
  <si>
    <t>19/1764</t>
  </si>
  <si>
    <t>19/1765</t>
  </si>
  <si>
    <t>19/1766</t>
  </si>
  <si>
    <t>19/1767</t>
  </si>
  <si>
    <t>19/1768</t>
  </si>
  <si>
    <t>19/1769</t>
  </si>
  <si>
    <t>19/1802</t>
  </si>
  <si>
    <t>19/1803</t>
  </si>
  <si>
    <t xml:space="preserve">Bøler </t>
  </si>
  <si>
    <t>19/1712</t>
  </si>
  <si>
    <t>19/1713</t>
  </si>
  <si>
    <t>19/1714</t>
  </si>
  <si>
    <t>19/1715</t>
  </si>
  <si>
    <t>19/1716</t>
  </si>
  <si>
    <t>19/1717</t>
  </si>
  <si>
    <t>19/1718</t>
  </si>
  <si>
    <t>19/1719</t>
  </si>
  <si>
    <t>19/1720</t>
  </si>
  <si>
    <t>Holmen (7328/7329)</t>
  </si>
  <si>
    <t>Grønmo (7315)</t>
  </si>
  <si>
    <t>Arnestad (7330/7331)</t>
  </si>
  <si>
    <t>Alnabru  1 (7320/7321)</t>
  </si>
  <si>
    <t>Alnabru 2 (7322/7323)</t>
  </si>
  <si>
    <t>Alnabru 3 (7324/7325)</t>
  </si>
  <si>
    <t>Bøler (7318/7319)</t>
  </si>
  <si>
    <t>Kjelsås (7326/7327)</t>
  </si>
  <si>
    <t>Ekeberg (7316/7317)</t>
  </si>
  <si>
    <t>19/1809</t>
  </si>
  <si>
    <t>19/1810</t>
  </si>
  <si>
    <t>19/1811</t>
  </si>
  <si>
    <t>19/1812</t>
  </si>
  <si>
    <t>19/1813</t>
  </si>
  <si>
    <t>19/1814</t>
  </si>
  <si>
    <t>19/1815</t>
  </si>
  <si>
    <t>19/1816</t>
  </si>
  <si>
    <t>19/1817</t>
  </si>
  <si>
    <t>19/1818</t>
  </si>
  <si>
    <t>19/1819</t>
  </si>
  <si>
    <t>19/1820</t>
  </si>
  <si>
    <t>19/1821</t>
  </si>
  <si>
    <t>RR-1638</t>
  </si>
  <si>
    <t>RR-1639</t>
  </si>
  <si>
    <t>RR-1670</t>
  </si>
  <si>
    <t>RR-1673</t>
  </si>
  <si>
    <t>RR-1674</t>
  </si>
  <si>
    <t>RR-1675</t>
  </si>
  <si>
    <t>RR-1676</t>
  </si>
  <si>
    <t>RR-1677</t>
  </si>
  <si>
    <t>RR-1679</t>
  </si>
  <si>
    <t>RR-1686</t>
  </si>
  <si>
    <t>19/1822</t>
  </si>
  <si>
    <t>19/1823</t>
  </si>
  <si>
    <t>19/1824</t>
  </si>
  <si>
    <t>19/1825</t>
  </si>
  <si>
    <t>19/1826</t>
  </si>
  <si>
    <t>19/1827</t>
  </si>
  <si>
    <t>19/1828</t>
  </si>
  <si>
    <t>19/1829</t>
  </si>
  <si>
    <t>19/1830</t>
  </si>
  <si>
    <t>19/1831</t>
  </si>
  <si>
    <t>7599 Female (+7610 til Niva)</t>
  </si>
  <si>
    <t>7613 Female</t>
  </si>
  <si>
    <t>7608 Male</t>
  </si>
  <si>
    <t>7600 Male</t>
  </si>
  <si>
    <t>7601+7602  Male</t>
  </si>
  <si>
    <t>7598+7606 Male</t>
  </si>
  <si>
    <t>7609+7611 + 7621 Male</t>
  </si>
  <si>
    <t>19/1832</t>
  </si>
  <si>
    <t>19/1833</t>
  </si>
  <si>
    <t>19/1834</t>
  </si>
  <si>
    <t>19/1721</t>
  </si>
  <si>
    <t>19/1722</t>
  </si>
  <si>
    <t>19/1723</t>
  </si>
  <si>
    <t>19/1724</t>
  </si>
  <si>
    <t>19/1725</t>
  </si>
  <si>
    <t>19/1726</t>
  </si>
  <si>
    <t>19/1727</t>
  </si>
  <si>
    <t>19/1728</t>
  </si>
  <si>
    <t>19/1729</t>
  </si>
  <si>
    <t>19/1730</t>
  </si>
  <si>
    <t>19/1731</t>
  </si>
  <si>
    <t>19/1732</t>
  </si>
  <si>
    <t>19/1801</t>
  </si>
  <si>
    <t>19/1804</t>
  </si>
  <si>
    <t>19/1805</t>
  </si>
  <si>
    <t>19/1806</t>
  </si>
  <si>
    <t>1,5-DPMA</t>
  </si>
  <si>
    <t>1,3-DPMA</t>
  </si>
  <si>
    <t>Tawny owl egg</t>
  </si>
  <si>
    <t>C/N weight ratio</t>
  </si>
  <si>
    <t>Difethialone</t>
  </si>
  <si>
    <t>Sum nPFAS</t>
  </si>
  <si>
    <t>Bærum (female adult)</t>
  </si>
  <si>
    <t>Slemmestad (female adult)</t>
  </si>
  <si>
    <t xml:space="preserve">7594+7595 </t>
  </si>
  <si>
    <t>7596</t>
  </si>
  <si>
    <t>Smestad (female adult)</t>
  </si>
  <si>
    <t xml:space="preserve">7597 </t>
  </si>
  <si>
    <t>Furuset  (female adult)</t>
  </si>
  <si>
    <t>Blompmerhalm (male, adult)</t>
  </si>
  <si>
    <t>Slemmestad (adult male)</t>
  </si>
  <si>
    <t>Oslo (adult male)</t>
  </si>
  <si>
    <t>Furuset (young male)</t>
  </si>
  <si>
    <t xml:space="preserve"> Oslo (adult male)</t>
  </si>
  <si>
    <t>UV-328</t>
  </si>
  <si>
    <t>PFOcDA</t>
  </si>
  <si>
    <t>4:2FTS</t>
  </si>
  <si>
    <t>BDE191</t>
  </si>
  <si>
    <t>19/2465</t>
  </si>
  <si>
    <t>BDE 183/175</t>
  </si>
  <si>
    <t>4,4-bis-A</t>
  </si>
  <si>
    <t>2,4-bis-A</t>
  </si>
  <si>
    <t>4,4-bis-S</t>
  </si>
  <si>
    <t>2,4-bis-S</t>
  </si>
  <si>
    <t>2,4-bis-F</t>
  </si>
  <si>
    <t>2,2-bis-F</t>
  </si>
  <si>
    <t>4-t-octylphenol</t>
  </si>
  <si>
    <t>ng/g dw</t>
  </si>
  <si>
    <t>Locations</t>
  </si>
  <si>
    <t>MILBY 2019</t>
  </si>
  <si>
    <t>7328/7329</t>
  </si>
  <si>
    <t>7315</t>
  </si>
  <si>
    <t>7330/7331</t>
  </si>
  <si>
    <t>7320/7321</t>
  </si>
  <si>
    <t>7322/7323</t>
  </si>
  <si>
    <t>7324/7325</t>
  </si>
  <si>
    <t>7318/7319</t>
  </si>
  <si>
    <t>7326/7327</t>
  </si>
  <si>
    <t>7316/7317</t>
  </si>
  <si>
    <t>NINA id</t>
  </si>
  <si>
    <t>Hagahogget, Asker</t>
  </si>
  <si>
    <t>Vardåsen, Oslo</t>
  </si>
  <si>
    <t>Kryssbydalen</t>
  </si>
  <si>
    <t>analysed in pooled samples, see below</t>
  </si>
  <si>
    <t>ikke analysert</t>
  </si>
  <si>
    <t>BZT</t>
  </si>
  <si>
    <t>MBZT</t>
  </si>
  <si>
    <t>1778 soil</t>
  </si>
  <si>
    <t>1770 earthworm</t>
  </si>
  <si>
    <t>1719 fieldfare</t>
  </si>
  <si>
    <t>Kjelsås</t>
  </si>
  <si>
    <t>pg/day</t>
  </si>
  <si>
    <t>LOD</t>
  </si>
  <si>
    <t>Alle LOD verdier BLÅ</t>
  </si>
  <si>
    <r>
      <t>d</t>
    </r>
    <r>
      <rPr>
        <vertAlign val="superscript"/>
        <sz val="9"/>
        <rFont val="Arial"/>
        <family val="2"/>
      </rPr>
      <t>13</t>
    </r>
    <r>
      <rPr>
        <sz val="9"/>
        <rFont val="Arial"/>
        <family val="2"/>
      </rPr>
      <t>C</t>
    </r>
    <r>
      <rPr>
        <vertAlign val="subscript"/>
        <sz val="9"/>
        <rFont val="Arial"/>
        <family val="2"/>
      </rPr>
      <t>VPDB</t>
    </r>
  </si>
  <si>
    <r>
      <t>d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N</t>
    </r>
    <r>
      <rPr>
        <vertAlign val="subscript"/>
        <sz val="9"/>
        <rFont val="Arial"/>
        <family val="2"/>
      </rPr>
      <t>AIR</t>
    </r>
  </si>
  <si>
    <r>
      <t>d</t>
    </r>
    <r>
      <rPr>
        <vertAlign val="superscript"/>
        <sz val="9"/>
        <rFont val="Arial"/>
        <family val="2"/>
      </rPr>
      <t>34</t>
    </r>
    <r>
      <rPr>
        <sz val="9"/>
        <rFont val="Arial"/>
        <family val="2"/>
      </rPr>
      <t>S</t>
    </r>
    <r>
      <rPr>
        <vertAlign val="subscript"/>
        <sz val="9"/>
        <rFont val="Arial"/>
        <family val="2"/>
      </rPr>
      <t>VCDT</t>
    </r>
  </si>
  <si>
    <t>ng/g ww</t>
  </si>
  <si>
    <t>n.a.</t>
  </si>
  <si>
    <t>nPFAS</t>
  </si>
  <si>
    <t>newPFAS</t>
  </si>
  <si>
    <t>PFCA</t>
  </si>
  <si>
    <t>PFSA</t>
  </si>
  <si>
    <t>Halden, Aremark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</si>
</sst>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&lt;10]0.000;[&lt;100]00.00\ \ ;###.0\ 000\ \ "/>
    <numFmt numFmtId="165" formatCode="0.0000"/>
    <numFmt numFmtId="166" formatCode="0.000"/>
    <numFmt numFmtId="167" formatCode="0.0"/>
    <numFmt numFmtId="168" formatCode="[&lt;10]0.00;[&lt;100]00.0\ \ ;###.000\ \ "/>
    <numFmt numFmtId="169" formatCode="[&lt;10]0;[&lt;100]00\ \ ;###\ \ "/>
    <numFmt numFmtId="170" formatCode="[&lt;10]0.000;[&lt;100]00.000\ \ ;###.000\ \ "/>
    <numFmt numFmtId="171" formatCode="[&lt;10]0.000;[&lt;100]00.00\ \ ;###.0000\ \ "/>
    <numFmt numFmtId="172" formatCode="0.00000"/>
    <numFmt numFmtId="173" formatCode="[&lt;10]0.0;[&lt;100]00.0\ \ ;###.0\ \ "/>
    <numFmt numFmtId="174" formatCode="[&lt;10]0.00;[&lt;100]00.00\ \ ;###.00\ \ "/>
    <numFmt numFmtId="175" formatCode="\&lt;0.0"/>
  </numFmts>
  <fonts count="4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70C0"/>
      <name val="Arial"/>
      <family val="2"/>
    </font>
    <font>
      <sz val="11"/>
      <color rgb="FF1F497D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0070C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BFBFBF"/>
      <name val="Arial"/>
      <family val="2"/>
    </font>
    <font>
      <sz val="9"/>
      <color rgb="FF366092"/>
      <name val="Arial"/>
      <family val="2"/>
    </font>
    <font>
      <sz val="9"/>
      <color theme="4" tint="-0.24994659260841701"/>
      <name val="Arial"/>
      <family val="2"/>
    </font>
    <font>
      <b/>
      <sz val="9"/>
      <color rgb="FF000000"/>
      <name val="Arial"/>
      <family val="2"/>
    </font>
    <font>
      <b/>
      <sz val="9"/>
      <color theme="4" tint="-0.24994659260841701"/>
      <name val="Arial"/>
      <family val="2"/>
    </font>
    <font>
      <b/>
      <sz val="9"/>
      <color theme="8" tint="-0.499984740745262"/>
      <name val="Arial"/>
      <family val="2"/>
    </font>
    <font>
      <sz val="9"/>
      <color rgb="FF00B0F0"/>
      <name val="Arial"/>
      <family val="2"/>
    </font>
    <font>
      <sz val="9"/>
      <color theme="0" tint="-0.14999847407452621"/>
      <name val="Arial"/>
      <family val="2"/>
    </font>
    <font>
      <vertAlign val="superscript"/>
      <sz val="9"/>
      <name val="Arial"/>
      <family val="2"/>
    </font>
    <font>
      <vertAlign val="subscript"/>
      <sz val="9"/>
      <name val="Arial"/>
      <family val="2"/>
    </font>
    <font>
      <sz val="9"/>
      <color rgb="FF384350"/>
      <name val="Arial"/>
      <family val="2"/>
    </font>
    <font>
      <b/>
      <sz val="9"/>
      <color rgb="FF384350"/>
      <name val="Arial"/>
      <family val="2"/>
    </font>
    <font>
      <sz val="9"/>
      <color theme="0" tint="-0.499984740745262"/>
      <name val="Arial"/>
      <family val="2"/>
    </font>
    <font>
      <sz val="9"/>
      <color theme="4" tint="-0.249977111117893"/>
      <name val="Arial"/>
      <family val="2"/>
    </font>
    <font>
      <b/>
      <sz val="9"/>
      <color rgb="FF7030A0"/>
      <name val="Arial"/>
      <family val="2"/>
    </font>
    <font>
      <sz val="9"/>
      <color theme="2" tint="-0.74999237037263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BF8F00"/>
        <bgColor rgb="FF0000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BFBFB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4" applyNumberFormat="0" applyAlignment="0" applyProtection="0"/>
    <xf numFmtId="0" fontId="16" fillId="14" borderId="5" applyNumberFormat="0" applyAlignment="0" applyProtection="0"/>
    <xf numFmtId="0" fontId="17" fillId="14" borderId="4" applyNumberFormat="0" applyAlignment="0" applyProtection="0"/>
    <xf numFmtId="0" fontId="18" fillId="0" borderId="6" applyNumberFormat="0" applyFill="0" applyAlignment="0" applyProtection="0"/>
    <xf numFmtId="0" fontId="19" fillId="15" borderId="7" applyNumberFormat="0" applyAlignment="0" applyProtection="0"/>
    <xf numFmtId="0" fontId="20" fillId="0" borderId="0" applyNumberFormat="0" applyFill="0" applyBorder="0" applyAlignment="0" applyProtection="0"/>
    <xf numFmtId="0" fontId="4" fillId="16" borderId="8" applyNumberFormat="0" applyFont="0" applyAlignment="0" applyProtection="0"/>
    <xf numFmtId="0" fontId="21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22" fillId="40" borderId="0" applyNumberFormat="0" applyBorder="0" applyAlignment="0" applyProtection="0"/>
  </cellStyleXfs>
  <cellXfs count="525">
    <xf numFmtId="0" fontId="0" fillId="0" borderId="0" xfId="0"/>
    <xf numFmtId="167" fontId="1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1" fillId="7" borderId="0" xfId="0" applyFont="1" applyFill="1" applyAlignment="1">
      <alignment horizontal="left"/>
    </xf>
    <xf numFmtId="164" fontId="1" fillId="0" borderId="0" xfId="0" applyNumberFormat="1" applyFont="1" applyAlignment="1">
      <alignment horizontal="right"/>
    </xf>
    <xf numFmtId="2" fontId="6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2" fontId="6" fillId="7" borderId="0" xfId="0" applyNumberFormat="1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left"/>
    </xf>
    <xf numFmtId="1" fontId="1" fillId="0" borderId="0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2" fontId="6" fillId="8" borderId="0" xfId="0" applyNumberFormat="1" applyFont="1" applyFill="1" applyAlignment="1">
      <alignment horizontal="center"/>
    </xf>
    <xf numFmtId="2" fontId="6" fillId="6" borderId="0" xfId="0" applyNumberFormat="1" applyFont="1" applyFill="1" applyAlignment="1">
      <alignment horizontal="center"/>
    </xf>
    <xf numFmtId="167" fontId="6" fillId="6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168" fontId="6" fillId="6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8" fontId="1" fillId="6" borderId="0" xfId="0" applyNumberFormat="1" applyFont="1" applyFill="1" applyAlignment="1">
      <alignment horizontal="center"/>
    </xf>
    <xf numFmtId="164" fontId="6" fillId="7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168" fontId="1" fillId="7" borderId="0" xfId="0" applyNumberFormat="1" applyFont="1" applyFill="1" applyAlignment="1">
      <alignment horizontal="center"/>
    </xf>
    <xf numFmtId="168" fontId="6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2" fillId="7" borderId="0" xfId="1" applyFont="1" applyFill="1" applyAlignment="1">
      <alignment horizontal="center"/>
    </xf>
    <xf numFmtId="0" fontId="6" fillId="7" borderId="0" xfId="1" applyFont="1" applyFill="1" applyAlignment="1">
      <alignment horizontal="center"/>
    </xf>
    <xf numFmtId="164" fontId="6" fillId="8" borderId="0" xfId="0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70" fontId="1" fillId="8" borderId="0" xfId="0" applyNumberFormat="1" applyFont="1" applyFill="1" applyAlignment="1">
      <alignment horizontal="center"/>
    </xf>
    <xf numFmtId="168" fontId="6" fillId="8" borderId="0" xfId="0" applyNumberFormat="1" applyFont="1" applyFill="1" applyAlignment="1">
      <alignment horizontal="center"/>
    </xf>
    <xf numFmtId="0" fontId="6" fillId="8" borderId="0" xfId="1" applyFont="1" applyFill="1" applyAlignment="1">
      <alignment horizontal="center"/>
    </xf>
    <xf numFmtId="0" fontId="6" fillId="8" borderId="0" xfId="0" applyFont="1" applyFill="1" applyAlignment="1">
      <alignment horizontal="center"/>
    </xf>
    <xf numFmtId="171" fontId="1" fillId="8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2" fontId="6" fillId="7" borderId="0" xfId="0" applyNumberFormat="1" applyFont="1" applyFill="1" applyAlignment="1"/>
    <xf numFmtId="0" fontId="6" fillId="8" borderId="0" xfId="0" applyFont="1" applyFill="1" applyAlignment="1"/>
    <xf numFmtId="2" fontId="6" fillId="3" borderId="0" xfId="0" applyNumberFormat="1" applyFont="1" applyFill="1" applyAlignment="1"/>
    <xf numFmtId="167" fontId="6" fillId="3" borderId="0" xfId="0" applyNumberFormat="1" applyFont="1" applyFill="1" applyAlignment="1"/>
    <xf numFmtId="2" fontId="1" fillId="3" borderId="0" xfId="0" applyNumberFormat="1" applyFont="1" applyFill="1" applyAlignment="1"/>
    <xf numFmtId="2" fontId="6" fillId="6" borderId="0" xfId="0" applyNumberFormat="1" applyFont="1" applyFill="1" applyAlignment="1"/>
    <xf numFmtId="0" fontId="6" fillId="6" borderId="0" xfId="0" applyFont="1" applyFill="1" applyAlignment="1"/>
    <xf numFmtId="2" fontId="1" fillId="6" borderId="0" xfId="0" applyNumberFormat="1" applyFont="1" applyFill="1" applyAlignment="1"/>
    <xf numFmtId="2" fontId="1" fillId="7" borderId="0" xfId="0" applyNumberFormat="1" applyFont="1" applyFill="1" applyAlignment="1"/>
    <xf numFmtId="0" fontId="1" fillId="8" borderId="0" xfId="0" applyFont="1" applyFill="1" applyAlignment="1"/>
    <xf numFmtId="2" fontId="6" fillId="8" borderId="0" xfId="0" applyNumberFormat="1" applyFont="1" applyFill="1" applyAlignment="1"/>
    <xf numFmtId="2" fontId="6" fillId="4" borderId="0" xfId="0" applyNumberFormat="1" applyFont="1" applyFill="1" applyAlignment="1"/>
    <xf numFmtId="2" fontId="1" fillId="4" borderId="0" xfId="0" applyNumberFormat="1" applyFont="1" applyFill="1" applyAlignment="1"/>
    <xf numFmtId="167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6" fillId="0" borderId="0" xfId="0" applyNumberFormat="1" applyFont="1" applyAlignment="1">
      <alignment horizontal="center"/>
    </xf>
    <xf numFmtId="167" fontId="26" fillId="45" borderId="0" xfId="0" applyNumberFormat="1" applyFont="1" applyFill="1" applyBorder="1" applyAlignment="1">
      <alignment horizontal="left"/>
    </xf>
    <xf numFmtId="1" fontId="26" fillId="0" borderId="0" xfId="0" applyNumberFormat="1" applyFont="1"/>
    <xf numFmtId="167" fontId="6" fillId="0" borderId="0" xfId="0" applyNumberFormat="1" applyFont="1"/>
    <xf numFmtId="167" fontId="26" fillId="0" borderId="0" xfId="0" applyNumberFormat="1" applyFont="1"/>
    <xf numFmtId="2" fontId="26" fillId="45" borderId="0" xfId="0" applyNumberFormat="1" applyFont="1" applyFill="1" applyBorder="1" applyAlignment="1">
      <alignment horizontal="left"/>
    </xf>
    <xf numFmtId="1" fontId="6" fillId="0" borderId="0" xfId="0" applyNumberFormat="1" applyFont="1"/>
    <xf numFmtId="2" fontId="26" fillId="41" borderId="0" xfId="0" applyNumberFormat="1" applyFont="1" applyFill="1" applyBorder="1" applyAlignment="1">
      <alignment horizontal="center"/>
    </xf>
    <xf numFmtId="1" fontId="27" fillId="0" borderId="0" xfId="0" applyNumberFormat="1" applyFont="1" applyAlignment="1">
      <alignment horizontal="center"/>
    </xf>
    <xf numFmtId="2" fontId="26" fillId="41" borderId="0" xfId="0" applyNumberFormat="1" applyFont="1" applyFill="1" applyBorder="1" applyAlignment="1">
      <alignment horizontal="left"/>
    </xf>
    <xf numFmtId="2" fontId="6" fillId="3" borderId="0" xfId="0" applyNumberFormat="1" applyFont="1" applyFill="1" applyAlignment="1">
      <alignment horizontal="right"/>
    </xf>
    <xf numFmtId="2" fontId="26" fillId="3" borderId="0" xfId="0" applyNumberFormat="1" applyFont="1" applyFill="1" applyAlignment="1">
      <alignment horizontal="right"/>
    </xf>
    <xf numFmtId="2" fontId="26" fillId="3" borderId="0" xfId="0" applyNumberFormat="1" applyFont="1" applyFill="1" applyAlignment="1">
      <alignment horizontal="center"/>
    </xf>
    <xf numFmtId="166" fontId="28" fillId="3" borderId="0" xfId="0" applyNumberFormat="1" applyFont="1" applyFill="1" applyAlignment="1">
      <alignment horizontal="right"/>
    </xf>
    <xf numFmtId="166" fontId="28" fillId="3" borderId="0" xfId="0" applyNumberFormat="1" applyFont="1" applyFill="1" applyAlignment="1">
      <alignment horizontal="center"/>
    </xf>
    <xf numFmtId="166" fontId="29" fillId="0" borderId="0" xfId="0" applyNumberFormat="1" applyFont="1" applyAlignment="1">
      <alignment horizontal="right"/>
    </xf>
    <xf numFmtId="166" fontId="26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right"/>
    </xf>
    <xf numFmtId="2" fontId="2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0" fontId="31" fillId="0" borderId="0" xfId="0" applyFont="1" applyAlignment="1">
      <alignment horizontal="right"/>
    </xf>
    <xf numFmtId="2" fontId="1" fillId="3" borderId="0" xfId="0" applyNumberFormat="1" applyFont="1" applyFill="1" applyBorder="1" applyAlignment="1">
      <alignment horizontal="right"/>
    </xf>
    <xf numFmtId="0" fontId="1" fillId="0" borderId="0" xfId="0" applyFont="1"/>
    <xf numFmtId="0" fontId="1" fillId="0" borderId="1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1" fillId="0" borderId="11" xfId="0" applyFont="1" applyBorder="1" applyAlignment="1" applyProtection="1">
      <alignment horizontal="left"/>
      <protection locked="0"/>
    </xf>
    <xf numFmtId="0" fontId="2" fillId="5" borderId="0" xfId="0" applyFont="1" applyFill="1" applyAlignment="1">
      <alignment horizontal="left"/>
    </xf>
    <xf numFmtId="0" fontId="2" fillId="5" borderId="0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right"/>
    </xf>
    <xf numFmtId="2" fontId="6" fillId="0" borderId="0" xfId="0" applyNumberFormat="1" applyFont="1" applyAlignment="1">
      <alignment horizontal="center"/>
    </xf>
    <xf numFmtId="0" fontId="2" fillId="3" borderId="0" xfId="0" applyFont="1" applyFill="1"/>
    <xf numFmtId="0" fontId="2" fillId="3" borderId="0" xfId="0" applyFont="1" applyFill="1" applyBorder="1"/>
    <xf numFmtId="2" fontId="2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/>
    </xf>
    <xf numFmtId="167" fontId="6" fillId="7" borderId="0" xfId="0" applyNumberFormat="1" applyFont="1" applyFill="1" applyAlignment="1"/>
    <xf numFmtId="1" fontId="6" fillId="8" borderId="0" xfId="0" applyNumberFormat="1" applyFont="1" applyFill="1" applyAlignment="1">
      <alignment horizontal="center"/>
    </xf>
    <xf numFmtId="167" fontId="6" fillId="8" borderId="0" xfId="0" applyNumberFormat="1" applyFont="1" applyFill="1" applyAlignment="1"/>
    <xf numFmtId="1" fontId="1" fillId="8" borderId="0" xfId="0" applyNumberFormat="1" applyFont="1" applyFill="1" applyAlignment="1">
      <alignment horizontal="center"/>
    </xf>
    <xf numFmtId="167" fontId="6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64" fontId="1" fillId="0" borderId="0" xfId="0" applyNumberFormat="1" applyFont="1"/>
    <xf numFmtId="164" fontId="1" fillId="0" borderId="11" xfId="0" applyNumberFormat="1" applyFont="1" applyBorder="1" applyAlignment="1">
      <alignment horizontal="left"/>
    </xf>
    <xf numFmtId="164" fontId="1" fillId="0" borderId="0" xfId="0" applyNumberFormat="1" applyFont="1" applyFill="1"/>
    <xf numFmtId="164" fontId="1" fillId="0" borderId="11" xfId="0" applyNumberFormat="1" applyFont="1" applyBorder="1"/>
    <xf numFmtId="0" fontId="2" fillId="0" borderId="11" xfId="0" applyFont="1" applyBorder="1"/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13" xfId="0" applyFont="1" applyBorder="1" applyAlignment="1">
      <alignment horizontal="center"/>
    </xf>
    <xf numFmtId="0" fontId="34" fillId="0" borderId="0" xfId="0" applyFont="1"/>
    <xf numFmtId="0" fontId="25" fillId="0" borderId="0" xfId="0" applyFont="1"/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2" borderId="11" xfId="0" applyFont="1" applyFill="1" applyBorder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1" fontId="1" fillId="2" borderId="0" xfId="0" quotePrefix="1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6" fillId="0" borderId="0" xfId="0" applyFont="1"/>
    <xf numFmtId="0" fontId="6" fillId="0" borderId="11" xfId="0" applyFont="1" applyBorder="1"/>
    <xf numFmtId="1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/>
    </xf>
    <xf numFmtId="0" fontId="25" fillId="0" borderId="13" xfId="0" applyFont="1" applyBorder="1" applyAlignment="1">
      <alignment horizontal="center"/>
    </xf>
    <xf numFmtId="0" fontId="1" fillId="5" borderId="11" xfId="0" applyFont="1" applyFill="1" applyBorder="1" applyAlignment="1" applyProtection="1">
      <alignment horizontal="left"/>
      <protection locked="0"/>
    </xf>
    <xf numFmtId="0" fontId="1" fillId="5" borderId="0" xfId="0" applyFont="1" applyFill="1" applyAlignment="1" applyProtection="1">
      <alignment horizontal="left"/>
      <protection locked="0"/>
    </xf>
    <xf numFmtId="0" fontId="2" fillId="5" borderId="0" xfId="0" applyFont="1" applyFill="1" applyAlignment="1">
      <alignment horizontal="right"/>
    </xf>
    <xf numFmtId="2" fontId="2" fillId="5" borderId="0" xfId="0" applyNumberFormat="1" applyFont="1" applyFill="1" applyAlignment="1">
      <alignment horizontal="left"/>
    </xf>
    <xf numFmtId="1" fontId="26" fillId="0" borderId="13" xfId="0" applyNumberFormat="1" applyFont="1" applyBorder="1" applyAlignment="1">
      <alignment horizontal="center"/>
    </xf>
    <xf numFmtId="2" fontId="26" fillId="0" borderId="0" xfId="0" applyNumberFormat="1" applyFont="1"/>
    <xf numFmtId="2" fontId="6" fillId="0" borderId="0" xfId="0" applyNumberFormat="1" applyFont="1"/>
    <xf numFmtId="172" fontId="26" fillId="45" borderId="0" xfId="0" applyNumberFormat="1" applyFont="1" applyFill="1" applyBorder="1" applyAlignment="1">
      <alignment horizontal="left"/>
    </xf>
    <xf numFmtId="166" fontId="2" fillId="5" borderId="0" xfId="0" applyNumberFormat="1" applyFont="1" applyFill="1" applyBorder="1" applyAlignment="1">
      <alignment horizontal="left"/>
    </xf>
    <xf numFmtId="167" fontId="6" fillId="0" borderId="0" xfId="0" applyNumberFormat="1" applyFont="1" applyAlignment="1"/>
    <xf numFmtId="167" fontId="26" fillId="0" borderId="0" xfId="0" applyNumberFormat="1" applyFont="1" applyAlignment="1"/>
    <xf numFmtId="172" fontId="26" fillId="45" borderId="0" xfId="0" applyNumberFormat="1" applyFont="1" applyFill="1" applyBorder="1" applyAlignment="1"/>
    <xf numFmtId="167" fontId="6" fillId="0" borderId="0" xfId="0" applyNumberFormat="1" applyFont="1" applyAlignment="1">
      <alignment horizontal="center"/>
    </xf>
    <xf numFmtId="167" fontId="26" fillId="0" borderId="0" xfId="0" applyNumberFormat="1" applyFont="1" applyAlignment="1">
      <alignment horizontal="center"/>
    </xf>
    <xf numFmtId="2" fontId="6" fillId="0" borderId="0" xfId="0" applyNumberFormat="1" applyFont="1" applyFill="1"/>
    <xf numFmtId="0" fontId="39" fillId="5" borderId="0" xfId="0" applyFont="1" applyFill="1" applyAlignment="1">
      <alignment horizontal="left"/>
    </xf>
    <xf numFmtId="0" fontId="2" fillId="0" borderId="11" xfId="0" applyFont="1" applyBorder="1" applyAlignment="1">
      <alignment horizontal="left"/>
    </xf>
    <xf numFmtId="164" fontId="1" fillId="3" borderId="11" xfId="0" applyNumberFormat="1" applyFont="1" applyFill="1" applyBorder="1" applyAlignment="1">
      <alignment horizontal="left"/>
    </xf>
    <xf numFmtId="164" fontId="1" fillId="3" borderId="0" xfId="0" applyNumberFormat="1" applyFont="1" applyFill="1"/>
    <xf numFmtId="2" fontId="1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right"/>
    </xf>
    <xf numFmtId="169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2" fontId="26" fillId="46" borderId="13" xfId="0" applyNumberFormat="1" applyFont="1" applyFill="1" applyBorder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Border="1" applyAlignment="1">
      <alignment horizontal="left"/>
    </xf>
    <xf numFmtId="2" fontId="2" fillId="0" borderId="0" xfId="0" applyNumberFormat="1" applyFont="1" applyAlignment="1">
      <alignment horizontal="right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167" fontId="6" fillId="3" borderId="0" xfId="0" applyNumberFormat="1" applyFont="1" applyFill="1"/>
    <xf numFmtId="167" fontId="1" fillId="3" borderId="0" xfId="0" applyNumberFormat="1" applyFont="1" applyFill="1"/>
    <xf numFmtId="169" fontId="3" fillId="3" borderId="0" xfId="0" applyNumberFormat="1" applyFont="1" applyFill="1" applyAlignment="1">
      <alignment horizontal="left"/>
    </xf>
    <xf numFmtId="173" fontId="1" fillId="3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168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 applyBorder="1" applyAlignment="1">
      <alignment horizontal="left"/>
    </xf>
    <xf numFmtId="2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9" fontId="1" fillId="0" borderId="0" xfId="0" applyNumberFormat="1" applyFont="1" applyAlignment="1">
      <alignment horizontal="left"/>
    </xf>
    <xf numFmtId="173" fontId="1" fillId="0" borderId="0" xfId="0" applyNumberFormat="1" applyFont="1" applyAlignment="1">
      <alignment horizontal="left"/>
    </xf>
    <xf numFmtId="168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34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2" fillId="0" borderId="0" xfId="0" applyNumberFormat="1" applyFont="1"/>
    <xf numFmtId="164" fontId="1" fillId="6" borderId="11" xfId="0" applyNumberFormat="1" applyFont="1" applyFill="1" applyBorder="1" applyAlignment="1">
      <alignment horizontal="left"/>
    </xf>
    <xf numFmtId="164" fontId="1" fillId="6" borderId="0" xfId="0" applyNumberFormat="1" applyFont="1" applyFill="1"/>
    <xf numFmtId="0" fontId="2" fillId="6" borderId="0" xfId="0" applyFont="1" applyFill="1"/>
    <xf numFmtId="2" fontId="1" fillId="6" borderId="0" xfId="0" applyNumberFormat="1" applyFont="1" applyFill="1" applyAlignment="1">
      <alignment horizontal="left"/>
    </xf>
    <xf numFmtId="0" fontId="2" fillId="6" borderId="0" xfId="0" applyNumberFormat="1" applyFont="1" applyFill="1"/>
    <xf numFmtId="49" fontId="1" fillId="6" borderId="0" xfId="0" applyNumberFormat="1" applyFont="1" applyFill="1" applyBorder="1" applyAlignment="1">
      <alignment horizontal="center"/>
    </xf>
    <xf numFmtId="169" fontId="1" fillId="6" borderId="0" xfId="0" applyNumberFormat="1" applyFont="1" applyFill="1" applyAlignment="1">
      <alignment horizontal="left"/>
    </xf>
    <xf numFmtId="173" fontId="1" fillId="6" borderId="0" xfId="0" applyNumberFormat="1" applyFont="1" applyFill="1" applyAlignment="1">
      <alignment horizontal="left"/>
    </xf>
    <xf numFmtId="168" fontId="2" fillId="6" borderId="13" xfId="0" applyNumberFormat="1" applyFont="1" applyFill="1" applyBorder="1" applyAlignment="1">
      <alignment horizontal="center"/>
    </xf>
    <xf numFmtId="166" fontId="6" fillId="6" borderId="0" xfId="0" applyNumberFormat="1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6" fillId="6" borderId="0" xfId="0" applyFont="1" applyFill="1" applyBorder="1" applyAlignment="1">
      <alignment horizontal="left"/>
    </xf>
    <xf numFmtId="2" fontId="6" fillId="6" borderId="0" xfId="0" applyNumberFormat="1" applyFont="1" applyFill="1" applyAlignment="1">
      <alignment horizontal="right"/>
    </xf>
    <xf numFmtId="2" fontId="2" fillId="6" borderId="0" xfId="0" applyNumberFormat="1" applyFont="1" applyFill="1" applyAlignment="1">
      <alignment horizontal="right"/>
    </xf>
    <xf numFmtId="0" fontId="6" fillId="6" borderId="0" xfId="0" applyFont="1" applyFill="1" applyAlignment="1">
      <alignment horizontal="right"/>
    </xf>
    <xf numFmtId="2" fontId="1" fillId="6" borderId="0" xfId="0" applyNumberFormat="1" applyFont="1" applyFill="1" applyAlignment="1">
      <alignment horizontal="right"/>
    </xf>
    <xf numFmtId="167" fontId="6" fillId="6" borderId="0" xfId="0" applyNumberFormat="1" applyFont="1" applyFill="1" applyAlignment="1">
      <alignment horizontal="right"/>
    </xf>
    <xf numFmtId="2" fontId="6" fillId="6" borderId="0" xfId="0" applyNumberFormat="1" applyFont="1" applyFill="1" applyBorder="1" applyAlignment="1">
      <alignment horizontal="center"/>
    </xf>
    <xf numFmtId="2" fontId="28" fillId="6" borderId="0" xfId="0" applyNumberFormat="1" applyFont="1" applyFill="1" applyAlignment="1">
      <alignment horizontal="right"/>
    </xf>
    <xf numFmtId="2" fontId="26" fillId="6" borderId="0" xfId="0" applyNumberFormat="1" applyFont="1" applyFill="1" applyAlignment="1">
      <alignment horizontal="center"/>
    </xf>
    <xf numFmtId="0" fontId="2" fillId="6" borderId="0" xfId="0" applyFont="1" applyFill="1" applyBorder="1"/>
    <xf numFmtId="0" fontId="2" fillId="6" borderId="0" xfId="0" applyFont="1" applyFill="1" applyAlignment="1"/>
    <xf numFmtId="167" fontId="25" fillId="6" borderId="0" xfId="0" applyNumberFormat="1" applyFont="1" applyFill="1" applyAlignment="1">
      <alignment horizontal="right"/>
    </xf>
    <xf numFmtId="2" fontId="2" fillId="6" borderId="0" xfId="0" applyNumberFormat="1" applyFont="1" applyFill="1"/>
    <xf numFmtId="169" fontId="3" fillId="6" borderId="0" xfId="0" applyNumberFormat="1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2" fillId="6" borderId="0" xfId="0" applyFont="1" applyFill="1" applyBorder="1" applyAlignment="1">
      <alignment horizontal="left"/>
    </xf>
    <xf numFmtId="167" fontId="26" fillId="6" borderId="0" xfId="0" applyNumberFormat="1" applyFont="1" applyFill="1" applyAlignment="1">
      <alignment horizontal="right"/>
    </xf>
    <xf numFmtId="167" fontId="26" fillId="6" borderId="0" xfId="0" applyNumberFormat="1" applyFont="1" applyFill="1" applyAlignment="1">
      <alignment horizontal="center"/>
    </xf>
    <xf numFmtId="167" fontId="2" fillId="6" borderId="0" xfId="0" applyNumberFormat="1" applyFont="1" applyFill="1" applyAlignment="1">
      <alignment horizontal="right"/>
    </xf>
    <xf numFmtId="0" fontId="1" fillId="6" borderId="0" xfId="0" applyNumberFormat="1" applyFont="1" applyFill="1" applyBorder="1" applyAlignment="1">
      <alignment horizontal="center"/>
    </xf>
    <xf numFmtId="166" fontId="1" fillId="6" borderId="0" xfId="0" applyNumberFormat="1" applyFont="1" applyFill="1" applyAlignment="1">
      <alignment horizontal="center"/>
    </xf>
    <xf numFmtId="2" fontId="26" fillId="6" borderId="0" xfId="0" applyNumberFormat="1" applyFont="1" applyFill="1" applyAlignment="1">
      <alignment horizontal="right"/>
    </xf>
    <xf numFmtId="166" fontId="28" fillId="6" borderId="0" xfId="0" applyNumberFormat="1" applyFont="1" applyFill="1" applyAlignment="1">
      <alignment horizontal="center"/>
    </xf>
    <xf numFmtId="166" fontId="2" fillId="6" borderId="0" xfId="0" applyNumberFormat="1" applyFont="1" applyFill="1" applyAlignment="1">
      <alignment horizontal="center"/>
    </xf>
    <xf numFmtId="49" fontId="2" fillId="6" borderId="0" xfId="0" applyNumberFormat="1" applyFont="1" applyFill="1" applyBorder="1" applyAlignment="1">
      <alignment horizontal="center"/>
    </xf>
    <xf numFmtId="168" fontId="1" fillId="6" borderId="13" xfId="0" applyNumberFormat="1" applyFont="1" applyFill="1" applyBorder="1" applyAlignment="1">
      <alignment horizontal="center"/>
    </xf>
    <xf numFmtId="0" fontId="28" fillId="6" borderId="0" xfId="0" applyFont="1" applyFill="1" applyAlignment="1">
      <alignment horizontal="right"/>
    </xf>
    <xf numFmtId="0" fontId="28" fillId="6" borderId="0" xfId="0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right"/>
    </xf>
    <xf numFmtId="167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6" fillId="9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164" fontId="1" fillId="7" borderId="11" xfId="0" applyNumberFormat="1" applyFont="1" applyFill="1" applyBorder="1" applyAlignment="1">
      <alignment horizontal="left"/>
    </xf>
    <xf numFmtId="49" fontId="2" fillId="7" borderId="0" xfId="0" applyNumberFormat="1" applyFont="1" applyFill="1" applyBorder="1"/>
    <xf numFmtId="49" fontId="2" fillId="7" borderId="0" xfId="0" applyNumberFormat="1" applyFont="1" applyFill="1" applyBorder="1" applyAlignment="1">
      <alignment horizontal="right"/>
    </xf>
    <xf numFmtId="0" fontId="2" fillId="7" borderId="0" xfId="0" applyFont="1" applyFill="1"/>
    <xf numFmtId="2" fontId="1" fillId="7" borderId="0" xfId="0" applyNumberFormat="1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2" fillId="7" borderId="0" xfId="0" applyFont="1" applyFill="1" applyAlignment="1">
      <alignment horizontal="left"/>
    </xf>
    <xf numFmtId="174" fontId="1" fillId="7" borderId="0" xfId="0" applyNumberFormat="1" applyFont="1" applyFill="1" applyAlignment="1">
      <alignment horizontal="left"/>
    </xf>
    <xf numFmtId="169" fontId="1" fillId="7" borderId="0" xfId="0" applyNumberFormat="1" applyFont="1" applyFill="1" applyAlignment="1">
      <alignment horizontal="left"/>
    </xf>
    <xf numFmtId="173" fontId="1" fillId="7" borderId="0" xfId="0" applyNumberFormat="1" applyFont="1" applyFill="1" applyAlignment="1">
      <alignment horizontal="left"/>
    </xf>
    <xf numFmtId="2" fontId="26" fillId="47" borderId="13" xfId="0" applyNumberFormat="1" applyFont="1" applyFill="1" applyBorder="1" applyAlignment="1">
      <alignment horizontal="center"/>
    </xf>
    <xf numFmtId="2" fontId="2" fillId="7" borderId="0" xfId="0" applyNumberFormat="1" applyFont="1" applyFill="1" applyAlignment="1">
      <alignment horizontal="center"/>
    </xf>
    <xf numFmtId="0" fontId="2" fillId="7" borderId="0" xfId="0" applyFont="1" applyFill="1" applyBorder="1" applyAlignment="1">
      <alignment horizontal="left"/>
    </xf>
    <xf numFmtId="2" fontId="1" fillId="7" borderId="0" xfId="0" applyNumberFormat="1" applyFont="1" applyFill="1" applyAlignment="1">
      <alignment horizontal="right"/>
    </xf>
    <xf numFmtId="166" fontId="6" fillId="7" borderId="0" xfId="0" applyNumberFormat="1" applyFont="1" applyFill="1" applyAlignment="1">
      <alignment horizontal="right"/>
    </xf>
    <xf numFmtId="2" fontId="2" fillId="7" borderId="0" xfId="0" applyNumberFormat="1" applyFont="1" applyFill="1" applyAlignment="1">
      <alignment horizontal="right"/>
    </xf>
    <xf numFmtId="167" fontId="2" fillId="7" borderId="0" xfId="0" applyNumberFormat="1" applyFont="1" applyFill="1" applyAlignment="1">
      <alignment horizontal="right"/>
    </xf>
    <xf numFmtId="1" fontId="2" fillId="7" borderId="0" xfId="0" applyNumberFormat="1" applyFont="1" applyFill="1" applyAlignment="1">
      <alignment horizontal="right"/>
    </xf>
    <xf numFmtId="2" fontId="6" fillId="7" borderId="0" xfId="0" applyNumberFormat="1" applyFont="1" applyFill="1" applyAlignment="1">
      <alignment horizontal="right"/>
    </xf>
    <xf numFmtId="2" fontId="25" fillId="7" borderId="0" xfId="0" applyNumberFormat="1" applyFont="1" applyFill="1" applyAlignment="1">
      <alignment horizontal="right"/>
    </xf>
    <xf numFmtId="0" fontId="6" fillId="7" borderId="0" xfId="0" applyFont="1" applyFill="1" applyAlignment="1">
      <alignment horizontal="right"/>
    </xf>
    <xf numFmtId="167" fontId="6" fillId="7" borderId="0" xfId="0" applyNumberFormat="1" applyFont="1" applyFill="1" applyAlignment="1">
      <alignment horizontal="right"/>
    </xf>
    <xf numFmtId="167" fontId="3" fillId="7" borderId="0" xfId="0" applyNumberFormat="1" applyFont="1" applyFill="1" applyAlignment="1">
      <alignment horizontal="right"/>
    </xf>
    <xf numFmtId="0" fontId="28" fillId="7" borderId="0" xfId="0" applyFont="1" applyFill="1" applyAlignment="1">
      <alignment horizontal="right"/>
    </xf>
    <xf numFmtId="0" fontId="28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Border="1"/>
    <xf numFmtId="0" fontId="2" fillId="7" borderId="0" xfId="0" applyFont="1" applyFill="1" applyAlignment="1"/>
    <xf numFmtId="167" fontId="6" fillId="7" borderId="0" xfId="0" applyNumberFormat="1" applyFont="1" applyFill="1" applyAlignment="1">
      <alignment horizontal="center"/>
    </xf>
    <xf numFmtId="167" fontId="26" fillId="47" borderId="13" xfId="0" applyNumberFormat="1" applyFont="1" applyFill="1" applyBorder="1" applyAlignment="1">
      <alignment horizontal="center"/>
    </xf>
    <xf numFmtId="167" fontId="25" fillId="7" borderId="0" xfId="0" applyNumberFormat="1" applyFont="1" applyFill="1" applyAlignment="1">
      <alignment horizontal="right"/>
    </xf>
    <xf numFmtId="1" fontId="25" fillId="7" borderId="0" xfId="0" applyNumberFormat="1" applyFont="1" applyFill="1" applyAlignment="1">
      <alignment horizontal="right"/>
    </xf>
    <xf numFmtId="167" fontId="6" fillId="7" borderId="0" xfId="0" applyNumberFormat="1" applyFont="1" applyFill="1"/>
    <xf numFmtId="2" fontId="26" fillId="7" borderId="0" xfId="0" applyNumberFormat="1" applyFont="1" applyFill="1" applyAlignment="1">
      <alignment horizontal="right"/>
    </xf>
    <xf numFmtId="2" fontId="26" fillId="7" borderId="0" xfId="0" applyNumberFormat="1" applyFont="1" applyFill="1" applyAlignment="1">
      <alignment horizontal="center"/>
    </xf>
    <xf numFmtId="167" fontId="25" fillId="7" borderId="0" xfId="0" applyNumberFormat="1" applyFont="1" applyFill="1" applyAlignment="1">
      <alignment horizontal="center"/>
    </xf>
    <xf numFmtId="174" fontId="6" fillId="7" borderId="0" xfId="0" applyNumberFormat="1" applyFont="1" applyFill="1" applyAlignment="1">
      <alignment horizontal="left"/>
    </xf>
    <xf numFmtId="167" fontId="2" fillId="7" borderId="0" xfId="0" applyNumberFormat="1" applyFont="1" applyFill="1" applyAlignment="1">
      <alignment horizontal="center"/>
    </xf>
    <xf numFmtId="169" fontId="3" fillId="7" borderId="0" xfId="0" applyNumberFormat="1" applyFont="1" applyFill="1" applyAlignment="1">
      <alignment horizontal="left"/>
    </xf>
    <xf numFmtId="173" fontId="3" fillId="7" borderId="0" xfId="0" applyNumberFormat="1" applyFont="1" applyFill="1" applyAlignment="1">
      <alignment horizontal="left"/>
    </xf>
    <xf numFmtId="1" fontId="26" fillId="47" borderId="13" xfId="0" applyNumberFormat="1" applyFont="1" applyFill="1" applyBorder="1" applyAlignment="1">
      <alignment horizontal="center"/>
    </xf>
    <xf numFmtId="164" fontId="1" fillId="8" borderId="11" xfId="0" applyNumberFormat="1" applyFont="1" applyFill="1" applyBorder="1" applyAlignment="1">
      <alignment horizontal="left"/>
    </xf>
    <xf numFmtId="0" fontId="2" fillId="8" borderId="0" xfId="0" applyFont="1" applyFill="1"/>
    <xf numFmtId="2" fontId="1" fillId="8" borderId="0" xfId="0" applyNumberFormat="1" applyFont="1" applyFill="1" applyAlignment="1">
      <alignment horizontal="left"/>
    </xf>
    <xf numFmtId="0" fontId="2" fillId="8" borderId="0" xfId="0" applyFont="1" applyFill="1" applyAlignment="1">
      <alignment horizontal="right"/>
    </xf>
    <xf numFmtId="0" fontId="2" fillId="8" borderId="0" xfId="0" applyFont="1" applyFill="1" applyAlignment="1">
      <alignment horizontal="left"/>
    </xf>
    <xf numFmtId="173" fontId="1" fillId="8" borderId="0" xfId="0" applyNumberFormat="1" applyFont="1" applyFill="1" applyAlignment="1">
      <alignment horizontal="left"/>
    </xf>
    <xf numFmtId="174" fontId="1" fillId="8" borderId="0" xfId="0" applyNumberFormat="1" applyFont="1" applyFill="1" applyAlignment="1">
      <alignment horizontal="left"/>
    </xf>
    <xf numFmtId="169" fontId="1" fillId="8" borderId="0" xfId="0" applyNumberFormat="1" applyFont="1" applyFill="1" applyAlignment="1">
      <alignment horizontal="left"/>
    </xf>
    <xf numFmtId="174" fontId="6" fillId="8" borderId="0" xfId="0" applyNumberFormat="1" applyFont="1" applyFill="1" applyAlignment="1">
      <alignment horizontal="left"/>
    </xf>
    <xf numFmtId="168" fontId="1" fillId="8" borderId="0" xfId="0" applyNumberFormat="1" applyFont="1" applyFill="1" applyAlignment="1">
      <alignment horizontal="center"/>
    </xf>
    <xf numFmtId="169" fontId="1" fillId="8" borderId="0" xfId="0" applyNumberFormat="1" applyFont="1" applyFill="1" applyAlignment="1">
      <alignment horizontal="center"/>
    </xf>
    <xf numFmtId="1" fontId="26" fillId="48" borderId="13" xfId="0" applyNumberFormat="1" applyFont="1" applyFill="1" applyBorder="1" applyAlignment="1">
      <alignment horizontal="center"/>
    </xf>
    <xf numFmtId="166" fontId="2" fillId="8" borderId="0" xfId="0" applyNumberFormat="1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Border="1" applyAlignment="1">
      <alignment horizontal="left"/>
    </xf>
    <xf numFmtId="2" fontId="2" fillId="8" borderId="0" xfId="0" applyNumberFormat="1" applyFont="1" applyFill="1" applyAlignment="1">
      <alignment horizontal="right"/>
    </xf>
    <xf numFmtId="166" fontId="6" fillId="8" borderId="0" xfId="0" applyNumberFormat="1" applyFont="1" applyFill="1" applyAlignment="1">
      <alignment horizontal="right"/>
    </xf>
    <xf numFmtId="2" fontId="6" fillId="8" borderId="0" xfId="0" applyNumberFormat="1" applyFont="1" applyFill="1" applyAlignment="1">
      <alignment horizontal="right"/>
    </xf>
    <xf numFmtId="167" fontId="2" fillId="8" borderId="0" xfId="0" applyNumberFormat="1" applyFont="1" applyFill="1" applyAlignment="1">
      <alignment horizontal="right"/>
    </xf>
    <xf numFmtId="0" fontId="6" fillId="8" borderId="0" xfId="0" applyFont="1" applyFill="1" applyAlignment="1">
      <alignment horizontal="right"/>
    </xf>
    <xf numFmtId="2" fontId="26" fillId="8" borderId="0" xfId="0" applyNumberFormat="1" applyFont="1" applyFill="1" applyAlignment="1">
      <alignment horizontal="right"/>
    </xf>
    <xf numFmtId="167" fontId="6" fillId="8" borderId="0" xfId="0" applyNumberFormat="1" applyFont="1" applyFill="1" applyAlignment="1">
      <alignment horizontal="right"/>
    </xf>
    <xf numFmtId="2" fontId="26" fillId="8" borderId="0" xfId="0" applyNumberFormat="1" applyFont="1" applyFill="1" applyAlignment="1">
      <alignment horizontal="center"/>
    </xf>
    <xf numFmtId="0" fontId="2" fillId="8" borderId="0" xfId="0" applyFont="1" applyFill="1" applyBorder="1"/>
    <xf numFmtId="0" fontId="2" fillId="8" borderId="0" xfId="0" applyFont="1" applyFill="1" applyAlignment="1"/>
    <xf numFmtId="167" fontId="6" fillId="8" borderId="0" xfId="0" applyNumberFormat="1" applyFont="1" applyFill="1" applyAlignment="1">
      <alignment horizontal="center"/>
    </xf>
    <xf numFmtId="167" fontId="1" fillId="8" borderId="0" xfId="0" applyNumberFormat="1" applyFont="1" applyFill="1" applyAlignment="1">
      <alignment horizontal="center"/>
    </xf>
    <xf numFmtId="166" fontId="6" fillId="8" borderId="0" xfId="0" applyNumberFormat="1" applyFont="1" applyFill="1" applyAlignment="1">
      <alignment horizontal="center"/>
    </xf>
    <xf numFmtId="0" fontId="6" fillId="8" borderId="0" xfId="0" applyFont="1" applyFill="1" applyBorder="1" applyAlignment="1">
      <alignment horizontal="left"/>
    </xf>
    <xf numFmtId="1" fontId="2" fillId="8" borderId="0" xfId="0" applyNumberFormat="1" applyFont="1" applyFill="1" applyAlignment="1">
      <alignment horizontal="right"/>
    </xf>
    <xf numFmtId="167" fontId="25" fillId="8" borderId="0" xfId="0" applyNumberFormat="1" applyFont="1" applyFill="1" applyAlignment="1">
      <alignment horizontal="right"/>
    </xf>
    <xf numFmtId="0" fontId="28" fillId="8" borderId="0" xfId="0" applyFont="1" applyFill="1" applyAlignment="1">
      <alignment horizontal="right"/>
    </xf>
    <xf numFmtId="0" fontId="1" fillId="4" borderId="0" xfId="0" applyFont="1" applyFill="1" applyBorder="1"/>
    <xf numFmtId="164" fontId="1" fillId="4" borderId="11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left"/>
    </xf>
    <xf numFmtId="49" fontId="2" fillId="4" borderId="0" xfId="0" applyNumberFormat="1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right"/>
    </xf>
    <xf numFmtId="169" fontId="1" fillId="4" borderId="0" xfId="0" applyNumberFormat="1" applyFont="1" applyFill="1" applyAlignment="1">
      <alignment horizontal="left"/>
    </xf>
    <xf numFmtId="173" fontId="1" fillId="4" borderId="0" xfId="0" applyNumberFormat="1" applyFont="1" applyFill="1" applyAlignment="1">
      <alignment horizontal="left"/>
    </xf>
    <xf numFmtId="174" fontId="1" fillId="4" borderId="0" xfId="0" applyNumberFormat="1" applyFont="1" applyFill="1" applyAlignment="1">
      <alignment horizontal="left"/>
    </xf>
    <xf numFmtId="171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7" fontId="2" fillId="4" borderId="13" xfId="0" applyNumberFormat="1" applyFont="1" applyFill="1" applyBorder="1" applyAlignment="1">
      <alignment horizontal="center"/>
    </xf>
    <xf numFmtId="166" fontId="1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 applyBorder="1" applyAlignment="1">
      <alignment horizontal="left"/>
    </xf>
    <xf numFmtId="2" fontId="1" fillId="4" borderId="0" xfId="0" applyNumberFormat="1" applyFont="1" applyFill="1" applyAlignment="1">
      <alignment horizontal="right"/>
    </xf>
    <xf numFmtId="166" fontId="6" fillId="4" borderId="0" xfId="0" applyNumberFormat="1" applyFont="1" applyFill="1" applyAlignment="1">
      <alignment horizontal="right"/>
    </xf>
    <xf numFmtId="2" fontId="6" fillId="4" borderId="0" xfId="0" applyNumberFormat="1" applyFont="1" applyFill="1" applyAlignment="1">
      <alignment horizontal="right"/>
    </xf>
    <xf numFmtId="167" fontId="2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2" fontId="2" fillId="4" borderId="0" xfId="0" applyNumberFormat="1" applyFont="1" applyFill="1" applyAlignment="1">
      <alignment horizontal="right"/>
    </xf>
    <xf numFmtId="167" fontId="6" fillId="4" borderId="0" xfId="0" applyNumberFormat="1" applyFont="1" applyFill="1" applyAlignment="1">
      <alignment horizontal="right"/>
    </xf>
    <xf numFmtId="0" fontId="2" fillId="4" borderId="0" xfId="0" applyFont="1" applyFill="1" applyBorder="1"/>
    <xf numFmtId="0" fontId="2" fillId="4" borderId="0" xfId="0" applyFont="1" applyFill="1" applyAlignment="1"/>
    <xf numFmtId="1" fontId="25" fillId="4" borderId="0" xfId="0" applyNumberFormat="1" applyFont="1" applyFill="1" applyAlignment="1">
      <alignment horizontal="right"/>
    </xf>
    <xf numFmtId="1" fontId="6" fillId="4" borderId="0" xfId="0" applyNumberFormat="1" applyFont="1" applyFill="1" applyAlignment="1">
      <alignment horizontal="right"/>
    </xf>
    <xf numFmtId="167" fontId="25" fillId="4" borderId="0" xfId="0" applyNumberFormat="1" applyFont="1" applyFill="1" applyAlignment="1">
      <alignment horizontal="right"/>
    </xf>
    <xf numFmtId="0" fontId="1" fillId="4" borderId="0" xfId="0" applyFont="1" applyFill="1"/>
    <xf numFmtId="168" fontId="6" fillId="4" borderId="0" xfId="0" applyNumberFormat="1" applyFont="1" applyFill="1" applyAlignment="1">
      <alignment horizontal="center"/>
    </xf>
    <xf numFmtId="166" fontId="2" fillId="4" borderId="0" xfId="0" applyNumberFormat="1" applyFont="1" applyFill="1" applyAlignment="1">
      <alignment horizontal="center"/>
    </xf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right"/>
    </xf>
    <xf numFmtId="166" fontId="40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40" fillId="4" borderId="0" xfId="0" applyFont="1" applyFill="1" applyAlignment="1">
      <alignment horizontal="center"/>
    </xf>
    <xf numFmtId="0" fontId="29" fillId="4" borderId="0" xfId="0" applyFont="1" applyFill="1" applyAlignment="1">
      <alignment horizontal="right"/>
    </xf>
    <xf numFmtId="169" fontId="3" fillId="4" borderId="0" xfId="0" applyNumberFormat="1" applyFont="1" applyFill="1" applyAlignment="1">
      <alignment horizontal="left"/>
    </xf>
    <xf numFmtId="167" fontId="3" fillId="4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right"/>
    </xf>
    <xf numFmtId="1" fontId="1" fillId="4" borderId="0" xfId="0" applyNumberFormat="1" applyFont="1" applyFill="1" applyAlignment="1">
      <alignment horizontal="right"/>
    </xf>
    <xf numFmtId="167" fontId="25" fillId="4" borderId="0" xfId="0" applyNumberFormat="1" applyFont="1" applyFill="1" applyAlignment="1">
      <alignment horizontal="center"/>
    </xf>
    <xf numFmtId="0" fontId="6" fillId="4" borderId="0" xfId="0" applyFont="1" applyFill="1" applyBorder="1" applyAlignment="1">
      <alignment horizontal="left"/>
    </xf>
    <xf numFmtId="49" fontId="1" fillId="4" borderId="0" xfId="0" applyNumberFormat="1" applyFont="1" applyFill="1" applyAlignment="1">
      <alignment horizontal="right"/>
    </xf>
    <xf numFmtId="174" fontId="1" fillId="4" borderId="0" xfId="0" applyNumberFormat="1" applyFont="1" applyFill="1" applyAlignment="1">
      <alignment horizontal="center"/>
    </xf>
    <xf numFmtId="169" fontId="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2" fontId="25" fillId="0" borderId="0" xfId="0" applyNumberFormat="1" applyFont="1" applyAlignment="1">
      <alignment horizontal="left"/>
    </xf>
    <xf numFmtId="2" fontId="6" fillId="9" borderId="0" xfId="0" applyNumberFormat="1" applyFont="1" applyFill="1" applyAlignment="1">
      <alignment horizontal="left"/>
    </xf>
    <xf numFmtId="0" fontId="25" fillId="0" borderId="11" xfId="0" applyFont="1" applyBorder="1" applyAlignment="1">
      <alignment horizontal="left"/>
    </xf>
    <xf numFmtId="0" fontId="3" fillId="6" borderId="0" xfId="0" applyFont="1" applyFill="1"/>
    <xf numFmtId="0" fontId="2" fillId="6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174" fontId="1" fillId="6" borderId="0" xfId="0" applyNumberFormat="1" applyFont="1" applyFill="1" applyAlignment="1">
      <alignment horizontal="left"/>
    </xf>
    <xf numFmtId="166" fontId="6" fillId="6" borderId="0" xfId="0" applyNumberFormat="1" applyFont="1" applyFill="1" applyAlignment="1">
      <alignment horizontal="right"/>
    </xf>
    <xf numFmtId="0" fontId="25" fillId="6" borderId="0" xfId="0" applyFont="1" applyFill="1" applyAlignment="1">
      <alignment horizontal="center"/>
    </xf>
    <xf numFmtId="167" fontId="6" fillId="6" borderId="0" xfId="0" applyNumberFormat="1" applyFont="1" applyFill="1" applyAlignment="1"/>
    <xf numFmtId="2" fontId="2" fillId="6" borderId="0" xfId="0" applyNumberFormat="1" applyFont="1" applyFill="1" applyAlignment="1">
      <alignment horizontal="center"/>
    </xf>
    <xf numFmtId="166" fontId="2" fillId="6" borderId="0" xfId="0" applyNumberFormat="1" applyFont="1" applyFill="1" applyAlignment="1">
      <alignment horizontal="right"/>
    </xf>
    <xf numFmtId="167" fontId="30" fillId="6" borderId="0" xfId="0" applyNumberFormat="1" applyFont="1" applyFill="1" applyAlignment="1">
      <alignment horizontal="right"/>
    </xf>
    <xf numFmtId="166" fontId="30" fillId="6" borderId="0" xfId="0" applyNumberFormat="1" applyFont="1" applyFill="1" applyAlignment="1">
      <alignment horizontal="right"/>
    </xf>
    <xf numFmtId="0" fontId="1" fillId="6" borderId="0" xfId="0" applyFont="1" applyFill="1"/>
    <xf numFmtId="167" fontId="1" fillId="6" borderId="0" xfId="0" applyNumberFormat="1" applyFont="1" applyFill="1" applyAlignment="1">
      <alignment horizontal="right"/>
    </xf>
    <xf numFmtId="167" fontId="2" fillId="6" borderId="0" xfId="0" applyNumberFormat="1" applyFont="1" applyFill="1" applyAlignment="1">
      <alignment horizontal="center"/>
    </xf>
    <xf numFmtId="2" fontId="30" fillId="6" borderId="0" xfId="0" applyNumberFormat="1" applyFont="1" applyFill="1" applyAlignment="1">
      <alignment horizontal="right"/>
    </xf>
    <xf numFmtId="167" fontId="25" fillId="6" borderId="0" xfId="0" applyNumberFormat="1" applyFont="1" applyFill="1" applyAlignment="1">
      <alignment horizontal="center"/>
    </xf>
    <xf numFmtId="169" fontId="1" fillId="6" borderId="13" xfId="0" applyNumberFormat="1" applyFont="1" applyFill="1" applyBorder="1" applyAlignment="1">
      <alignment horizontal="center"/>
    </xf>
    <xf numFmtId="169" fontId="25" fillId="6" borderId="13" xfId="0" applyNumberFormat="1" applyFont="1" applyFill="1" applyBorder="1" applyAlignment="1">
      <alignment horizontal="center"/>
    </xf>
    <xf numFmtId="0" fontId="25" fillId="6" borderId="0" xfId="0" applyFont="1" applyFill="1" applyAlignment="1">
      <alignment horizontal="right"/>
    </xf>
    <xf numFmtId="167" fontId="3" fillId="6" borderId="0" xfId="0" applyNumberFormat="1" applyFont="1" applyFill="1" applyAlignment="1">
      <alignment horizontal="center"/>
    </xf>
    <xf numFmtId="173" fontId="2" fillId="6" borderId="13" xfId="0" applyNumberFormat="1" applyFont="1" applyFill="1" applyBorder="1" applyAlignment="1">
      <alignment horizontal="center"/>
    </xf>
    <xf numFmtId="0" fontId="25" fillId="0" borderId="12" xfId="0" applyFont="1" applyBorder="1" applyAlignment="1">
      <alignment horizontal="left"/>
    </xf>
    <xf numFmtId="0" fontId="3" fillId="6" borderId="0" xfId="0" applyNumberFormat="1" applyFont="1" applyFill="1" applyAlignment="1">
      <alignment horizontal="right"/>
    </xf>
    <xf numFmtId="167" fontId="1" fillId="6" borderId="13" xfId="0" applyNumberFormat="1" applyFont="1" applyFill="1" applyBorder="1" applyAlignment="1">
      <alignment horizontal="center"/>
    </xf>
    <xf numFmtId="167" fontId="6" fillId="6" borderId="10" xfId="0" applyNumberFormat="1" applyFont="1" applyFill="1" applyBorder="1" applyAlignment="1">
      <alignment horizontal="right"/>
    </xf>
    <xf numFmtId="0" fontId="6" fillId="6" borderId="10" xfId="0" applyFont="1" applyFill="1" applyBorder="1" applyAlignment="1">
      <alignment horizontal="right"/>
    </xf>
    <xf numFmtId="0" fontId="6" fillId="6" borderId="0" xfId="0" applyFont="1" applyFill="1" applyBorder="1" applyAlignment="1">
      <alignment horizontal="right"/>
    </xf>
    <xf numFmtId="0" fontId="25" fillId="4" borderId="11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167" fontId="2" fillId="0" borderId="0" xfId="0" applyNumberFormat="1" applyFont="1" applyAlignment="1">
      <alignment horizontal="right"/>
    </xf>
    <xf numFmtId="0" fontId="2" fillId="43" borderId="11" xfId="0" applyFont="1" applyFill="1" applyBorder="1" applyAlignment="1">
      <alignment horizontal="left"/>
    </xf>
    <xf numFmtId="164" fontId="1" fillId="43" borderId="11" xfId="0" applyNumberFormat="1" applyFont="1" applyFill="1" applyBorder="1" applyAlignment="1">
      <alignment horizontal="left"/>
    </xf>
    <xf numFmtId="49" fontId="1" fillId="43" borderId="0" xfId="0" applyNumberFormat="1" applyFont="1" applyFill="1"/>
    <xf numFmtId="49" fontId="1" fillId="43" borderId="0" xfId="0" applyNumberFormat="1" applyFont="1" applyFill="1" applyAlignment="1">
      <alignment horizontal="right"/>
    </xf>
    <xf numFmtId="0" fontId="2" fillId="43" borderId="0" xfId="0" applyFont="1" applyFill="1"/>
    <xf numFmtId="2" fontId="26" fillId="44" borderId="0" xfId="0" applyNumberFormat="1" applyFont="1" applyFill="1" applyAlignment="1">
      <alignment horizontal="left"/>
    </xf>
    <xf numFmtId="0" fontId="2" fillId="43" borderId="0" xfId="0" applyFont="1" applyFill="1" applyAlignment="1">
      <alignment horizontal="right"/>
    </xf>
    <xf numFmtId="0" fontId="2" fillId="43" borderId="0" xfId="0" applyFont="1" applyFill="1" applyAlignment="1">
      <alignment horizontal="left"/>
    </xf>
    <xf numFmtId="1" fontId="26" fillId="42" borderId="0" xfId="0" applyNumberFormat="1" applyFont="1" applyFill="1" applyAlignment="1">
      <alignment horizontal="left" vertical="top"/>
    </xf>
    <xf numFmtId="2" fontId="1" fillId="42" borderId="0" xfId="0" applyNumberFormat="1" applyFont="1" applyFill="1" applyAlignment="1">
      <alignment horizontal="left" vertical="top"/>
    </xf>
    <xf numFmtId="167" fontId="26" fillId="42" borderId="0" xfId="0" applyNumberFormat="1" applyFont="1" applyFill="1" applyAlignment="1">
      <alignment horizontal="left" vertical="top"/>
    </xf>
    <xf numFmtId="2" fontId="26" fillId="42" borderId="0" xfId="0" applyNumberFormat="1" applyFont="1" applyFill="1" applyAlignment="1">
      <alignment horizontal="center"/>
    </xf>
    <xf numFmtId="2" fontId="2" fillId="43" borderId="13" xfId="0" applyNumberFormat="1" applyFont="1" applyFill="1" applyBorder="1" applyAlignment="1">
      <alignment horizontal="center"/>
    </xf>
    <xf numFmtId="2" fontId="1" fillId="42" borderId="0" xfId="0" applyNumberFormat="1" applyFont="1" applyFill="1" applyAlignment="1">
      <alignment horizontal="center"/>
    </xf>
    <xf numFmtId="2" fontId="6" fillId="42" borderId="0" xfId="0" applyNumberFormat="1" applyFont="1" applyFill="1" applyAlignment="1">
      <alignment horizontal="center"/>
    </xf>
    <xf numFmtId="167" fontId="26" fillId="42" borderId="0" xfId="0" applyNumberFormat="1" applyFont="1" applyFill="1" applyAlignment="1">
      <alignment horizontal="center"/>
    </xf>
    <xf numFmtId="167" fontId="25" fillId="43" borderId="0" xfId="0" applyNumberFormat="1" applyFont="1" applyFill="1" applyBorder="1" applyAlignment="1">
      <alignment horizontal="right"/>
    </xf>
    <xf numFmtId="2" fontId="1" fillId="43" borderId="0" xfId="0" applyNumberFormat="1" applyFont="1" applyFill="1"/>
    <xf numFmtId="166" fontId="6" fillId="43" borderId="0" xfId="0" applyNumberFormat="1" applyFont="1" applyFill="1" applyAlignment="1">
      <alignment horizontal="right"/>
    </xf>
    <xf numFmtId="2" fontId="1" fillId="43" borderId="0" xfId="0" applyNumberFormat="1" applyFont="1" applyFill="1" applyAlignment="1">
      <alignment horizontal="right"/>
    </xf>
    <xf numFmtId="167" fontId="1" fillId="43" borderId="0" xfId="0" applyNumberFormat="1" applyFont="1" applyFill="1" applyAlignment="1">
      <alignment horizontal="right"/>
    </xf>
    <xf numFmtId="1" fontId="1" fillId="43" borderId="0" xfId="0" applyNumberFormat="1" applyFont="1" applyFill="1" applyAlignment="1">
      <alignment horizontal="right"/>
    </xf>
    <xf numFmtId="2" fontId="6" fillId="43" borderId="0" xfId="0" applyNumberFormat="1" applyFont="1" applyFill="1" applyAlignment="1">
      <alignment horizontal="right"/>
    </xf>
    <xf numFmtId="0" fontId="6" fillId="43" borderId="0" xfId="0" applyFont="1" applyFill="1" applyAlignment="1">
      <alignment horizontal="right"/>
    </xf>
    <xf numFmtId="167" fontId="6" fillId="42" borderId="0" xfId="0" applyNumberFormat="1" applyFont="1" applyFill="1" applyAlignment="1">
      <alignment horizontal="right"/>
    </xf>
    <xf numFmtId="0" fontId="6" fillId="42" borderId="0" xfId="0" applyFont="1" applyFill="1" applyAlignment="1">
      <alignment horizontal="right"/>
    </xf>
    <xf numFmtId="2" fontId="6" fillId="42" borderId="0" xfId="0" applyNumberFormat="1" applyFont="1" applyFill="1" applyAlignment="1">
      <alignment horizontal="right"/>
    </xf>
    <xf numFmtId="167" fontId="30" fillId="42" borderId="0" xfId="0" applyNumberFormat="1" applyFont="1" applyFill="1" applyAlignment="1">
      <alignment horizontal="right"/>
    </xf>
    <xf numFmtId="0" fontId="6" fillId="43" borderId="0" xfId="0" applyFont="1" applyFill="1"/>
    <xf numFmtId="167" fontId="6" fillId="42" borderId="0" xfId="0" applyNumberFormat="1" applyFont="1" applyFill="1" applyAlignment="1">
      <alignment horizontal="center"/>
    </xf>
    <xf numFmtId="0" fontId="2" fillId="43" borderId="0" xfId="0" applyFont="1" applyFill="1" applyAlignment="1">
      <alignment horizontal="center"/>
    </xf>
    <xf numFmtId="0" fontId="6" fillId="43" borderId="0" xfId="0" applyFont="1" applyFill="1" applyAlignment="1">
      <alignment horizontal="center" vertical="center"/>
    </xf>
    <xf numFmtId="0" fontId="26" fillId="43" borderId="0" xfId="0" applyFont="1" applyFill="1" applyAlignment="1">
      <alignment horizontal="center" vertical="center"/>
    </xf>
    <xf numFmtId="0" fontId="2" fillId="43" borderId="0" xfId="0" applyFont="1" applyFill="1" applyBorder="1"/>
    <xf numFmtId="2" fontId="6" fillId="43" borderId="0" xfId="0" applyNumberFormat="1" applyFont="1" applyFill="1" applyAlignment="1"/>
    <xf numFmtId="2" fontId="1" fillId="43" borderId="0" xfId="0" applyNumberFormat="1" applyFont="1" applyFill="1" applyAlignment="1"/>
    <xf numFmtId="0" fontId="2" fillId="43" borderId="0" xfId="0" applyFont="1" applyFill="1" applyAlignment="1"/>
    <xf numFmtId="2" fontId="6" fillId="43" borderId="0" xfId="0" applyNumberFormat="1" applyFont="1" applyFill="1" applyAlignment="1">
      <alignment horizontal="center"/>
    </xf>
    <xf numFmtId="2" fontId="2" fillId="43" borderId="0" xfId="0" applyNumberFormat="1" applyFont="1" applyFill="1" applyAlignment="1">
      <alignment horizontal="center"/>
    </xf>
    <xf numFmtId="167" fontId="3" fillId="42" borderId="0" xfId="0" applyNumberFormat="1" applyFont="1" applyFill="1" applyAlignment="1">
      <alignment horizontal="right"/>
    </xf>
    <xf numFmtId="2" fontId="26" fillId="42" borderId="0" xfId="0" applyNumberFormat="1" applyFont="1" applyFill="1" applyAlignment="1">
      <alignment horizontal="left" vertical="top"/>
    </xf>
    <xf numFmtId="0" fontId="1" fillId="43" borderId="0" xfId="0" applyFont="1" applyFill="1" applyAlignment="1">
      <alignment horizontal="center" vertical="center"/>
    </xf>
    <xf numFmtId="166" fontId="6" fillId="43" borderId="0" xfId="0" applyNumberFormat="1" applyFont="1" applyFill="1" applyAlignment="1"/>
    <xf numFmtId="167" fontId="1" fillId="42" borderId="0" xfId="0" applyNumberFormat="1" applyFont="1" applyFill="1" applyAlignment="1">
      <alignment horizontal="left" vertical="top"/>
    </xf>
    <xf numFmtId="0" fontId="2" fillId="43" borderId="0" xfId="0" applyFont="1" applyFill="1" applyAlignment="1">
      <alignment horizontal="center" vertical="center"/>
    </xf>
    <xf numFmtId="0" fontId="6" fillId="43" borderId="0" xfId="0" applyFont="1" applyFill="1" applyAlignment="1"/>
    <xf numFmtId="1" fontId="30" fillId="42" borderId="0" xfId="0" applyNumberFormat="1" applyFont="1" applyFill="1" applyAlignment="1">
      <alignment horizontal="right"/>
    </xf>
    <xf numFmtId="1" fontId="3" fillId="42" borderId="0" xfId="0" applyNumberFormat="1" applyFont="1" applyFill="1" applyAlignment="1">
      <alignment horizontal="right"/>
    </xf>
    <xf numFmtId="2" fontId="30" fillId="42" borderId="0" xfId="0" applyNumberFormat="1" applyFont="1" applyFill="1" applyAlignment="1">
      <alignment horizontal="right"/>
    </xf>
    <xf numFmtId="1" fontId="1" fillId="42" borderId="0" xfId="0" applyNumberFormat="1" applyFont="1" applyFill="1" applyAlignment="1">
      <alignment horizontal="left" vertical="top"/>
    </xf>
    <xf numFmtId="167" fontId="2" fillId="43" borderId="13" xfId="0" applyNumberFormat="1" applyFont="1" applyFill="1" applyBorder="1" applyAlignment="1">
      <alignment horizontal="center"/>
    </xf>
    <xf numFmtId="2" fontId="6" fillId="43" borderId="0" xfId="0" applyNumberFormat="1" applyFont="1" applyFill="1" applyBorder="1" applyAlignment="1" applyProtection="1"/>
    <xf numFmtId="1" fontId="6" fillId="43" borderId="0" xfId="0" applyNumberFormat="1" applyFont="1" applyFill="1" applyAlignment="1"/>
    <xf numFmtId="0" fontId="1" fillId="43" borderId="12" xfId="0" applyFont="1" applyFill="1" applyBorder="1" applyAlignment="1">
      <alignment horizontal="left"/>
    </xf>
    <xf numFmtId="0" fontId="1" fillId="43" borderId="0" xfId="0" applyFont="1" applyFill="1"/>
    <xf numFmtId="2" fontId="1" fillId="43" borderId="0" xfId="0" applyNumberFormat="1" applyFont="1" applyFill="1" applyAlignment="1">
      <alignment horizontal="left"/>
    </xf>
    <xf numFmtId="0" fontId="1" fillId="43" borderId="0" xfId="0" applyFont="1" applyFill="1" applyAlignment="1">
      <alignment horizontal="right"/>
    </xf>
    <xf numFmtId="0" fontId="1" fillId="43" borderId="0" xfId="0" applyFont="1" applyFill="1" applyAlignment="1">
      <alignment horizontal="left"/>
    </xf>
    <xf numFmtId="167" fontId="1" fillId="43" borderId="0" xfId="0" applyNumberFormat="1" applyFont="1" applyFill="1" applyAlignment="1">
      <alignment horizontal="left" vertical="top"/>
    </xf>
    <xf numFmtId="2" fontId="1" fillId="43" borderId="0" xfId="0" applyNumberFormat="1" applyFont="1" applyFill="1" applyAlignment="1">
      <alignment horizontal="center"/>
    </xf>
    <xf numFmtId="167" fontId="1" fillId="43" borderId="13" xfId="0" applyNumberFormat="1" applyFont="1" applyFill="1" applyBorder="1" applyAlignment="1">
      <alignment horizontal="center"/>
    </xf>
    <xf numFmtId="167" fontId="6" fillId="43" borderId="0" xfId="0" applyNumberFormat="1" applyFont="1" applyFill="1" applyAlignment="1">
      <alignment horizontal="center"/>
    </xf>
    <xf numFmtId="0" fontId="1" fillId="43" borderId="0" xfId="0" applyFont="1" applyFill="1" applyBorder="1"/>
    <xf numFmtId="167" fontId="1" fillId="43" borderId="0" xfId="0" applyNumberFormat="1" applyFont="1" applyFill="1"/>
    <xf numFmtId="1" fontId="1" fillId="43" borderId="0" xfId="0" applyNumberFormat="1" applyFont="1" applyFill="1"/>
    <xf numFmtId="2" fontId="6" fillId="43" borderId="0" xfId="0" applyNumberFormat="1" applyFont="1" applyFill="1"/>
    <xf numFmtId="0" fontId="3" fillId="43" borderId="0" xfId="0" applyFont="1" applyFill="1"/>
    <xf numFmtId="0" fontId="1" fillId="43" borderId="0" xfId="0" applyFont="1" applyFill="1" applyAlignment="1">
      <alignment horizontal="center"/>
    </xf>
    <xf numFmtId="0" fontId="6" fillId="43" borderId="0" xfId="0" applyFont="1" applyFill="1" applyAlignment="1">
      <alignment horizontal="center"/>
    </xf>
    <xf numFmtId="0" fontId="1" fillId="43" borderId="0" xfId="0" applyFont="1" applyFill="1" applyAlignment="1"/>
    <xf numFmtId="167" fontId="1" fillId="42" borderId="0" xfId="0" applyNumberFormat="1" applyFont="1" applyFill="1" applyAlignment="1">
      <alignment horizontal="right"/>
    </xf>
    <xf numFmtId="2" fontId="6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>
      <alignment horizontal="left"/>
    </xf>
    <xf numFmtId="2" fontId="1" fillId="0" borderId="0" xfId="0" applyNumberFormat="1" applyFont="1" applyFill="1" applyBorder="1" applyAlignment="1">
      <alignment horizontal="left"/>
    </xf>
    <xf numFmtId="167" fontId="2" fillId="0" borderId="0" xfId="0" applyNumberFormat="1" applyFont="1" applyFill="1" applyBorder="1" applyAlignment="1">
      <alignment horizontal="left"/>
    </xf>
    <xf numFmtId="167" fontId="6" fillId="0" borderId="0" xfId="0" applyNumberFormat="1" applyFont="1" applyAlignment="1">
      <alignment horizontal="right"/>
    </xf>
    <xf numFmtId="167" fontId="25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Fill="1" applyAlignment="1">
      <alignment horizontal="center"/>
    </xf>
    <xf numFmtId="175" fontId="6" fillId="0" borderId="0" xfId="0" applyNumberFormat="1" applyFont="1" applyAlignment="1">
      <alignment horizontal="center"/>
    </xf>
    <xf numFmtId="0" fontId="3" fillId="0" borderId="0" xfId="0" applyFont="1" applyFill="1"/>
    <xf numFmtId="0" fontId="2" fillId="0" borderId="1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3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" fillId="0" borderId="0" xfId="0" applyFont="1" applyFill="1"/>
    <xf numFmtId="166" fontId="2" fillId="0" borderId="0" xfId="0" applyNumberFormat="1" applyFont="1" applyAlignment="1">
      <alignment horizontal="left"/>
    </xf>
    <xf numFmtId="0" fontId="41" fillId="0" borderId="0" xfId="0" applyFont="1" applyFill="1" applyAlignment="1">
      <alignment horizontal="center"/>
    </xf>
    <xf numFmtId="0" fontId="41" fillId="0" borderId="0" xfId="0" applyFont="1" applyFill="1"/>
    <xf numFmtId="0" fontId="25" fillId="0" borderId="0" xfId="0" applyFont="1" applyFill="1"/>
    <xf numFmtId="0" fontId="33" fillId="0" borderId="0" xfId="0" applyFont="1" applyFill="1"/>
    <xf numFmtId="0" fontId="2" fillId="0" borderId="11" xfId="0" applyFont="1" applyBorder="1" applyAlignment="1">
      <alignment horizontal="right"/>
    </xf>
    <xf numFmtId="0" fontId="1" fillId="9" borderId="0" xfId="0" applyFont="1" applyFill="1" applyAlignment="1">
      <alignment horizontal="right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2" fontId="1" fillId="2" borderId="0" xfId="0" applyNumberFormat="1" applyFont="1" applyFill="1" applyAlignment="1">
      <alignment vertical="center"/>
    </xf>
    <xf numFmtId="2" fontId="2" fillId="5" borderId="0" xfId="0" applyNumberFormat="1" applyFont="1" applyFill="1" applyAlignment="1"/>
    <xf numFmtId="169" fontId="1" fillId="3" borderId="0" xfId="0" applyNumberFormat="1" applyFont="1" applyFill="1" applyAlignment="1"/>
    <xf numFmtId="169" fontId="1" fillId="0" borderId="0" xfId="0" applyNumberFormat="1" applyFont="1" applyAlignment="1"/>
    <xf numFmtId="0" fontId="6" fillId="49" borderId="0" xfId="0" applyFont="1" applyFill="1"/>
    <xf numFmtId="0" fontId="32" fillId="0" borderId="0" xfId="0" applyFont="1" applyFill="1" applyAlignment="1" applyProtection="1">
      <alignment horizontal="left"/>
      <protection locked="0"/>
    </xf>
    <xf numFmtId="167" fontId="1" fillId="0" borderId="0" xfId="0" applyNumberFormat="1" applyFont="1" applyAlignment="1">
      <alignment horizontal="center"/>
    </xf>
    <xf numFmtId="2" fontId="25" fillId="6" borderId="0" xfId="0" applyNumberFormat="1" applyFont="1" applyFill="1" applyAlignment="1">
      <alignment horizontal="center"/>
    </xf>
    <xf numFmtId="0" fontId="29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166" fontId="6" fillId="7" borderId="0" xfId="0" applyNumberFormat="1" applyFont="1" applyFill="1" applyAlignment="1">
      <alignment horizontal="center"/>
    </xf>
    <xf numFmtId="2" fontId="2" fillId="8" borderId="0" xfId="0" applyNumberFormat="1" applyFont="1" applyFill="1" applyAlignment="1">
      <alignment horizontal="center"/>
    </xf>
    <xf numFmtId="167" fontId="2" fillId="8" borderId="0" xfId="0" applyNumberFormat="1" applyFont="1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167" fontId="2" fillId="4" borderId="0" xfId="0" applyNumberFormat="1" applyFont="1" applyFill="1" applyAlignment="1">
      <alignment horizontal="center"/>
    </xf>
    <xf numFmtId="165" fontId="29" fillId="0" borderId="0" xfId="0" applyNumberFormat="1" applyFont="1" applyAlignment="1">
      <alignment horizontal="center"/>
    </xf>
    <xf numFmtId="166" fontId="29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6" fontId="6" fillId="43" borderId="0" xfId="0" applyNumberFormat="1" applyFont="1" applyFill="1" applyAlignment="1">
      <alignment horizontal="center"/>
    </xf>
    <xf numFmtId="167" fontId="1" fillId="43" borderId="0" xfId="0" applyNumberFormat="1" applyFont="1" applyFill="1" applyAlignment="1">
      <alignment horizontal="center"/>
    </xf>
    <xf numFmtId="1" fontId="42" fillId="3" borderId="0" xfId="0" applyNumberFormat="1" applyFont="1" applyFill="1" applyAlignment="1">
      <alignment horizontal="center"/>
    </xf>
    <xf numFmtId="0" fontId="42" fillId="5" borderId="0" xfId="0" applyFont="1" applyFill="1" applyAlignment="1">
      <alignment horizontal="center"/>
    </xf>
    <xf numFmtId="1" fontId="1" fillId="0" borderId="0" xfId="0" applyNumberFormat="1" applyFont="1"/>
    <xf numFmtId="167" fontId="1" fillId="0" borderId="0" xfId="0" applyNumberFormat="1" applyFont="1" applyAlignment="1">
      <alignment horizontal="right"/>
    </xf>
    <xf numFmtId="0" fontId="1" fillId="5" borderId="0" xfId="0" applyFont="1" applyFill="1" applyAlignment="1">
      <alignment horizontal="right"/>
    </xf>
    <xf numFmtId="1" fontId="26" fillId="50" borderId="0" xfId="0" applyNumberFormat="1" applyFont="1" applyFill="1" applyAlignment="1">
      <alignment horizontal="center"/>
    </xf>
    <xf numFmtId="1" fontId="1" fillId="50" borderId="0" xfId="0" applyNumberFormat="1" applyFont="1" applyFill="1" applyAlignment="1">
      <alignment horizontal="center"/>
    </xf>
    <xf numFmtId="1" fontId="6" fillId="50" borderId="0" xfId="0" applyNumberFormat="1" applyFont="1" applyFill="1" applyAlignment="1">
      <alignment horizontal="center"/>
    </xf>
    <xf numFmtId="1" fontId="26" fillId="45" borderId="0" xfId="0" applyNumberFormat="1" applyFont="1" applyFill="1" applyAlignment="1">
      <alignment horizontal="center"/>
    </xf>
    <xf numFmtId="1" fontId="6" fillId="45" borderId="0" xfId="0" applyNumberFormat="1" applyFont="1" applyFill="1" applyAlignment="1">
      <alignment horizontal="center"/>
    </xf>
    <xf numFmtId="167" fontId="1" fillId="6" borderId="0" xfId="0" applyNumberFormat="1" applyFont="1" applyFill="1" applyAlignment="1">
      <alignment horizontal="center"/>
    </xf>
    <xf numFmtId="167" fontId="1" fillId="7" borderId="0" xfId="0" applyNumberFormat="1" applyFont="1" applyFill="1" applyAlignment="1">
      <alignment horizontal="center"/>
    </xf>
    <xf numFmtId="1" fontId="1" fillId="7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1" fontId="1" fillId="51" borderId="0" xfId="0" applyNumberFormat="1" applyFont="1" applyFill="1" applyAlignment="1">
      <alignment horizontal="center"/>
    </xf>
    <xf numFmtId="1" fontId="26" fillId="51" borderId="0" xfId="0" applyNumberFormat="1" applyFont="1" applyFill="1" applyAlignment="1">
      <alignment horizontal="center"/>
    </xf>
    <xf numFmtId="1" fontId="6" fillId="51" borderId="0" xfId="0" applyNumberFormat="1" applyFont="1" applyFill="1" applyAlignment="1">
      <alignment horizontal="center"/>
    </xf>
    <xf numFmtId="167" fontId="1" fillId="42" borderId="0" xfId="0" applyNumberFormat="1" applyFont="1" applyFill="1" applyAlignment="1">
      <alignment horizontal="center"/>
    </xf>
    <xf numFmtId="1" fontId="1" fillId="42" borderId="0" xfId="0" applyNumberFormat="1" applyFont="1" applyFill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2" xr:uid="{00000000-0005-0000-0000-000025000000}"/>
    <cellStyle name="Normal_allDechloranes" xfId="1" xr:uid="{00000000-0005-0000-0000-000026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42"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color theme="3"/>
      </font>
    </dxf>
    <dxf>
      <font>
        <color theme="4" tint="-0.24994659260841701"/>
      </font>
    </dxf>
    <dxf>
      <font>
        <b val="0"/>
        <i/>
      </font>
    </dxf>
    <dxf>
      <numFmt numFmtId="166" formatCode="0.000"/>
    </dxf>
    <dxf>
      <numFmt numFmtId="176" formatCode="#,##0.00&quot;  &quot;"/>
    </dxf>
    <dxf>
      <numFmt numFmtId="177" formatCode="#,##0.0&quot;    &quot;"/>
    </dxf>
    <dxf>
      <numFmt numFmtId="178" formatCode="#,##0&quot;       &quot;"/>
    </dxf>
    <dxf>
      <font>
        <b val="0"/>
        <i/>
      </font>
    </dxf>
    <dxf>
      <numFmt numFmtId="166" formatCode="0.000"/>
    </dxf>
    <dxf>
      <numFmt numFmtId="176" formatCode="#,##0.00&quot;  &quot;"/>
    </dxf>
    <dxf>
      <numFmt numFmtId="177" formatCode="#,##0.0&quot;    &quot;"/>
    </dxf>
    <dxf>
      <numFmt numFmtId="178" formatCode="#,##0&quot;       &quot;"/>
    </dxf>
    <dxf>
      <font>
        <color theme="4" tint="-0.24994659260841701"/>
      </font>
    </dxf>
    <dxf>
      <font>
        <color rgb="FF0070C0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  <dxf>
      <font>
        <color theme="4" tint="-0.24994659260841701"/>
      </font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FG266"/>
  <sheetViews>
    <sheetView tabSelected="1" zoomScale="93" zoomScaleNormal="93" workbookViewId="0">
      <selection activeCell="A5" sqref="A5"/>
    </sheetView>
  </sheetViews>
  <sheetFormatPr defaultColWidth="9.1328125" defaultRowHeight="11.65" x14ac:dyDescent="0.35"/>
  <cols>
    <col min="1" max="1" width="16.86328125" style="80" customWidth="1"/>
    <col min="2" max="2" width="6.86328125" style="108" customWidth="1"/>
    <col min="3" max="3" width="11.1328125" style="80" customWidth="1"/>
    <col min="4" max="4" width="14.86328125" style="80" customWidth="1"/>
    <col min="5" max="5" width="18" style="80" customWidth="1"/>
    <col min="6" max="13" width="9.1328125" style="80"/>
    <col min="14" max="14" width="6.3984375" style="79" customWidth="1"/>
    <col min="15" max="15" width="9" style="109"/>
    <col min="16" max="22" width="9" style="110"/>
    <col min="23" max="23" width="12.265625" style="110" customWidth="1"/>
    <col min="24" max="24" width="9" style="110"/>
    <col min="25" max="25" width="11.265625" style="485" customWidth="1"/>
    <col min="26" max="32" width="9.1328125" style="80"/>
    <col min="33" max="33" width="12.73046875" style="111" customWidth="1"/>
    <col min="34" max="46" width="9.1328125" style="80"/>
    <col min="47" max="47" width="9" style="81"/>
    <col min="48" max="48" width="6.59765625" style="80" customWidth="1"/>
    <col min="49" max="49" width="5.1328125" style="80" customWidth="1"/>
    <col min="50" max="50" width="5.86328125" style="80" customWidth="1"/>
    <col min="51" max="51" width="6.265625" style="80" customWidth="1"/>
    <col min="52" max="52" width="5.86328125" style="80" customWidth="1"/>
    <col min="53" max="53" width="6.59765625" style="80" customWidth="1"/>
    <col min="54" max="54" width="4.3984375" style="80" customWidth="1"/>
    <col min="55" max="55" width="6.1328125" style="80" customWidth="1"/>
    <col min="56" max="56" width="7.73046875" style="80" customWidth="1"/>
    <col min="57" max="57" width="7" style="80" customWidth="1"/>
    <col min="58" max="58" width="6" style="80" customWidth="1"/>
    <col min="59" max="59" width="4.86328125" style="80" customWidth="1"/>
    <col min="60" max="60" width="5.59765625" style="80" customWidth="1"/>
    <col min="61" max="61" width="6.73046875" style="80" customWidth="1"/>
    <col min="62" max="62" width="5.59765625" style="80" customWidth="1"/>
    <col min="63" max="63" width="6.3984375" style="80" customWidth="1"/>
    <col min="64" max="64" width="5.1328125" style="80" customWidth="1"/>
    <col min="65" max="65" width="6.3984375" style="80" customWidth="1"/>
    <col min="66" max="66" width="6.73046875" style="80" customWidth="1"/>
    <col min="67" max="67" width="6.3984375" style="80" customWidth="1"/>
    <col min="68" max="68" width="6.1328125" style="80" customWidth="1"/>
    <col min="69" max="69" width="9.1328125" style="80" customWidth="1"/>
    <col min="70" max="70" width="6" style="80" customWidth="1"/>
    <col min="71" max="71" width="9" style="113"/>
    <col min="72" max="75" width="9.1328125" style="113"/>
    <col min="76" max="77" width="9.1328125" style="80"/>
    <col min="78" max="78" width="9.1328125" style="112"/>
    <col min="79" max="87" width="9" style="79"/>
    <col min="88" max="88" width="6" style="79" customWidth="1"/>
    <col min="89" max="89" width="13.1328125" style="80" customWidth="1"/>
    <col min="90" max="95" width="9.1328125" style="80"/>
    <col min="96" max="96" width="13.3984375" style="80" customWidth="1"/>
    <col min="97" max="111" width="9.1328125" style="80"/>
    <col min="112" max="112" width="9.1328125" style="81"/>
    <col min="113" max="113" width="9.1328125" style="80"/>
    <col min="114" max="114" width="6.1328125" style="114" customWidth="1"/>
    <col min="115" max="115" width="5.86328125" style="114" customWidth="1"/>
    <col min="116" max="116" width="6.86328125" style="114" customWidth="1"/>
    <col min="117" max="117" width="6.265625" style="114" customWidth="1"/>
    <col min="118" max="119" width="6.3984375" style="114" customWidth="1"/>
    <col min="120" max="120" width="6.1328125" style="114" customWidth="1"/>
    <col min="121" max="121" width="5.86328125" style="114" customWidth="1"/>
    <col min="122" max="122" width="5.1328125" style="114" customWidth="1"/>
    <col min="123" max="123" width="6" style="114" customWidth="1"/>
    <col min="124" max="124" width="6.59765625" style="114" customWidth="1"/>
    <col min="125" max="125" width="7" style="114" customWidth="1"/>
    <col min="126" max="126" width="7.265625" style="114" customWidth="1"/>
    <col min="127" max="127" width="10" style="114" customWidth="1"/>
    <col min="128" max="128" width="10.86328125" style="114" customWidth="1"/>
    <col min="129" max="137" width="9.1328125" style="91"/>
    <col min="138" max="143" width="9.1328125" style="80"/>
    <col min="144" max="145" width="10.73046875" style="80" bestFit="1" customWidth="1"/>
    <col min="146" max="146" width="10.3984375" style="80" customWidth="1"/>
    <col min="147" max="16384" width="9.1328125" style="80"/>
  </cols>
  <sheetData>
    <row r="2" spans="1:163" x14ac:dyDescent="0.35">
      <c r="A2" s="80" t="s">
        <v>287</v>
      </c>
      <c r="AV2" s="80" t="s">
        <v>320</v>
      </c>
      <c r="AW2" s="80" t="s">
        <v>320</v>
      </c>
      <c r="AX2" s="80" t="s">
        <v>320</v>
      </c>
      <c r="AY2" s="80" t="s">
        <v>320</v>
      </c>
      <c r="AZ2" s="80" t="s">
        <v>320</v>
      </c>
      <c r="BA2" s="80" t="s">
        <v>320</v>
      </c>
      <c r="BB2" s="80" t="s">
        <v>320</v>
      </c>
      <c r="BC2" s="80" t="s">
        <v>320</v>
      </c>
      <c r="BD2" s="80" t="s">
        <v>320</v>
      </c>
      <c r="BE2" s="80" t="s">
        <v>320</v>
      </c>
      <c r="BG2" s="80" t="s">
        <v>319</v>
      </c>
      <c r="BH2" s="80" t="s">
        <v>319</v>
      </c>
      <c r="BI2" s="80" t="s">
        <v>319</v>
      </c>
      <c r="BJ2" s="80" t="s">
        <v>319</v>
      </c>
      <c r="BK2" s="80" t="s">
        <v>319</v>
      </c>
      <c r="BL2" s="80" t="s">
        <v>319</v>
      </c>
      <c r="BM2" s="80" t="s">
        <v>319</v>
      </c>
      <c r="BN2" s="80" t="s">
        <v>319</v>
      </c>
      <c r="BO2" s="80" t="s">
        <v>319</v>
      </c>
      <c r="BP2" s="80" t="s">
        <v>319</v>
      </c>
      <c r="BQ2" s="80" t="s">
        <v>319</v>
      </c>
      <c r="BR2" s="80" t="s">
        <v>319</v>
      </c>
      <c r="BS2" s="80" t="s">
        <v>319</v>
      </c>
      <c r="BU2" s="80" t="s">
        <v>318</v>
      </c>
      <c r="BV2" s="80" t="s">
        <v>318</v>
      </c>
      <c r="BW2" s="80" t="s">
        <v>318</v>
      </c>
      <c r="BX2" s="80" t="s">
        <v>318</v>
      </c>
      <c r="BZ2" s="77" t="s">
        <v>317</v>
      </c>
      <c r="CA2" s="77" t="s">
        <v>317</v>
      </c>
      <c r="CB2" s="77" t="s">
        <v>317</v>
      </c>
      <c r="CC2" s="77" t="s">
        <v>317</v>
      </c>
      <c r="CD2" s="77" t="s">
        <v>317</v>
      </c>
      <c r="CE2" s="77" t="s">
        <v>317</v>
      </c>
      <c r="CF2" s="77" t="s">
        <v>317</v>
      </c>
      <c r="CG2" s="77" t="s">
        <v>317</v>
      </c>
      <c r="CH2" s="77" t="s">
        <v>317</v>
      </c>
      <c r="CI2" s="77" t="s">
        <v>317</v>
      </c>
      <c r="CM2" s="110"/>
    </row>
    <row r="3" spans="1:163" ht="2.25" customHeight="1" x14ac:dyDescent="0.35">
      <c r="A3" s="77"/>
      <c r="B3" s="78"/>
      <c r="C3" s="77"/>
      <c r="D3" s="77"/>
      <c r="Z3" s="80" t="s">
        <v>74</v>
      </c>
      <c r="AH3" s="109">
        <v>47</v>
      </c>
      <c r="AI3" s="109">
        <v>99</v>
      </c>
      <c r="AJ3" s="109">
        <v>100</v>
      </c>
      <c r="AK3" s="109">
        <v>126</v>
      </c>
      <c r="AL3" s="109">
        <v>153</v>
      </c>
      <c r="AM3" s="109">
        <v>154</v>
      </c>
      <c r="AN3" s="109" t="s">
        <v>50</v>
      </c>
      <c r="AO3" s="109">
        <v>191</v>
      </c>
      <c r="AP3" s="109">
        <v>196</v>
      </c>
      <c r="AQ3" s="109">
        <v>202</v>
      </c>
      <c r="AR3" s="109">
        <v>206</v>
      </c>
      <c r="AS3" s="109">
        <v>207</v>
      </c>
      <c r="AT3" s="109">
        <v>209</v>
      </c>
      <c r="AU3" s="115"/>
    </row>
    <row r="4" spans="1:163" s="83" customFormat="1" ht="28.5" customHeight="1" x14ac:dyDescent="0.45">
      <c r="A4" s="82" t="s">
        <v>13</v>
      </c>
      <c r="B4" s="116" t="s">
        <v>0</v>
      </c>
      <c r="C4" s="82" t="s">
        <v>286</v>
      </c>
      <c r="D4" s="82" t="s">
        <v>297</v>
      </c>
      <c r="E4" s="83" t="s">
        <v>146</v>
      </c>
      <c r="F4" s="117" t="s">
        <v>312</v>
      </c>
      <c r="G4" s="117" t="s">
        <v>313</v>
      </c>
      <c r="H4" s="117" t="s">
        <v>8</v>
      </c>
      <c r="I4" s="117" t="s">
        <v>9</v>
      </c>
      <c r="J4" s="117" t="s">
        <v>257</v>
      </c>
      <c r="K4" s="117" t="s">
        <v>314</v>
      </c>
      <c r="L4" s="117" t="s">
        <v>10</v>
      </c>
      <c r="M4" s="118" t="s">
        <v>11</v>
      </c>
      <c r="N4" s="83" t="s">
        <v>12</v>
      </c>
      <c r="O4" s="83" t="s">
        <v>21</v>
      </c>
      <c r="P4" s="117" t="s">
        <v>22</v>
      </c>
      <c r="Q4" s="117" t="s">
        <v>23</v>
      </c>
      <c r="R4" s="117" t="s">
        <v>24</v>
      </c>
      <c r="S4" s="117" t="s">
        <v>25</v>
      </c>
      <c r="T4" s="117" t="s">
        <v>26</v>
      </c>
      <c r="U4" s="117" t="s">
        <v>27</v>
      </c>
      <c r="V4" s="117" t="s">
        <v>28</v>
      </c>
      <c r="W4" s="117" t="s">
        <v>29</v>
      </c>
      <c r="X4" s="117" t="s">
        <v>30</v>
      </c>
      <c r="Y4" s="486" t="s">
        <v>142</v>
      </c>
      <c r="Z4" s="82" t="s">
        <v>31</v>
      </c>
      <c r="AA4" s="82" t="s">
        <v>32</v>
      </c>
      <c r="AB4" s="82" t="s">
        <v>33</v>
      </c>
      <c r="AC4" s="82" t="s">
        <v>34</v>
      </c>
      <c r="AD4" s="82" t="s">
        <v>35</v>
      </c>
      <c r="AE4" s="82" t="s">
        <v>36</v>
      </c>
      <c r="AF4" s="82" t="s">
        <v>37</v>
      </c>
      <c r="AG4" s="119" t="s">
        <v>38</v>
      </c>
      <c r="AH4" s="120" t="s">
        <v>39</v>
      </c>
      <c r="AI4" s="120" t="s">
        <v>40</v>
      </c>
      <c r="AJ4" s="120" t="s">
        <v>41</v>
      </c>
      <c r="AK4" s="120" t="s">
        <v>42</v>
      </c>
      <c r="AL4" s="120" t="s">
        <v>43</v>
      </c>
      <c r="AM4" s="120" t="s">
        <v>44</v>
      </c>
      <c r="AN4" s="120" t="s">
        <v>277</v>
      </c>
      <c r="AO4" s="120" t="s">
        <v>275</v>
      </c>
      <c r="AP4" s="82" t="s">
        <v>45</v>
      </c>
      <c r="AQ4" s="82" t="s">
        <v>46</v>
      </c>
      <c r="AR4" s="82" t="s">
        <v>47</v>
      </c>
      <c r="AS4" s="82" t="s">
        <v>48</v>
      </c>
      <c r="AT4" s="82" t="s">
        <v>49</v>
      </c>
      <c r="AU4" s="121" t="s">
        <v>143</v>
      </c>
      <c r="AV4" s="83" t="s">
        <v>52</v>
      </c>
      <c r="AW4" s="83" t="s">
        <v>53</v>
      </c>
      <c r="AX4" s="83" t="s">
        <v>54</v>
      </c>
      <c r="AY4" s="83" t="s">
        <v>55</v>
      </c>
      <c r="AZ4" s="83" t="s">
        <v>56</v>
      </c>
      <c r="BA4" s="83" t="s">
        <v>57</v>
      </c>
      <c r="BB4" s="83" t="s">
        <v>58</v>
      </c>
      <c r="BC4" s="83" t="s">
        <v>59</v>
      </c>
      <c r="BD4" s="84" t="s">
        <v>147</v>
      </c>
      <c r="BE4" s="84" t="s">
        <v>148</v>
      </c>
      <c r="BG4" s="83" t="s">
        <v>60</v>
      </c>
      <c r="BH4" s="83" t="s">
        <v>61</v>
      </c>
      <c r="BI4" s="83" t="s">
        <v>62</v>
      </c>
      <c r="BJ4" s="83" t="s">
        <v>63</v>
      </c>
      <c r="BK4" s="83" t="s">
        <v>64</v>
      </c>
      <c r="BL4" s="83" t="s">
        <v>65</v>
      </c>
      <c r="BM4" s="83" t="s">
        <v>66</v>
      </c>
      <c r="BN4" s="83" t="s">
        <v>67</v>
      </c>
      <c r="BO4" s="83" t="s">
        <v>68</v>
      </c>
      <c r="BP4" s="83" t="s">
        <v>69</v>
      </c>
      <c r="BQ4" s="83" t="s">
        <v>70</v>
      </c>
      <c r="BR4" s="83" t="s">
        <v>71</v>
      </c>
      <c r="BS4" s="83" t="s">
        <v>273</v>
      </c>
      <c r="BU4" s="122" t="s">
        <v>73</v>
      </c>
      <c r="BV4" s="122" t="s">
        <v>274</v>
      </c>
      <c r="BW4" s="83" t="s">
        <v>72</v>
      </c>
      <c r="BX4" s="83" t="s">
        <v>84</v>
      </c>
      <c r="BZ4" s="82" t="s">
        <v>51</v>
      </c>
      <c r="CA4" s="82" t="s">
        <v>75</v>
      </c>
      <c r="CB4" s="82" t="s">
        <v>76</v>
      </c>
      <c r="CC4" s="82" t="s">
        <v>77</v>
      </c>
      <c r="CD4" s="82" t="s">
        <v>78</v>
      </c>
      <c r="CE4" s="82" t="s">
        <v>79</v>
      </c>
      <c r="CF4" s="82" t="s">
        <v>80</v>
      </c>
      <c r="CG4" s="82" t="s">
        <v>81</v>
      </c>
      <c r="CH4" s="82" t="s">
        <v>82</v>
      </c>
      <c r="CI4" s="82" t="s">
        <v>83</v>
      </c>
      <c r="CJ4" s="82" t="s">
        <v>259</v>
      </c>
      <c r="CL4" s="82" t="s">
        <v>85</v>
      </c>
      <c r="CM4" s="82" t="s">
        <v>86</v>
      </c>
      <c r="CN4" s="82" t="s">
        <v>139</v>
      </c>
      <c r="CO4" s="83" t="s">
        <v>87</v>
      </c>
      <c r="CP4" s="83" t="s">
        <v>88</v>
      </c>
      <c r="CQ4" s="83" t="s">
        <v>89</v>
      </c>
      <c r="CR4" s="83" t="s">
        <v>140</v>
      </c>
      <c r="CS4" s="83" t="s">
        <v>149</v>
      </c>
      <c r="CT4" s="83" t="s">
        <v>90</v>
      </c>
      <c r="CU4" s="83" t="s">
        <v>91</v>
      </c>
      <c r="CV4" s="83" t="s">
        <v>92</v>
      </c>
      <c r="CW4" s="83" t="s">
        <v>93</v>
      </c>
      <c r="CX4" s="83" t="s">
        <v>94</v>
      </c>
      <c r="CY4" s="83" t="s">
        <v>95</v>
      </c>
      <c r="CZ4" s="83" t="s">
        <v>96</v>
      </c>
      <c r="DA4" s="83" t="s">
        <v>97</v>
      </c>
      <c r="DB4" s="83" t="s">
        <v>98</v>
      </c>
      <c r="DC4" s="83" t="s">
        <v>99</v>
      </c>
      <c r="DD4" s="83" t="s">
        <v>100</v>
      </c>
      <c r="DE4" s="83" t="s">
        <v>101</v>
      </c>
      <c r="DF4" s="83" t="s">
        <v>102</v>
      </c>
      <c r="DG4" s="83" t="s">
        <v>103</v>
      </c>
      <c r="DH4" s="84" t="s">
        <v>141</v>
      </c>
      <c r="DJ4" s="123" t="s">
        <v>104</v>
      </c>
      <c r="DK4" s="123" t="s">
        <v>105</v>
      </c>
      <c r="DL4" s="123" t="s">
        <v>106</v>
      </c>
      <c r="DM4" s="123" t="s">
        <v>107</v>
      </c>
      <c r="DN4" s="123" t="s">
        <v>108</v>
      </c>
      <c r="DO4" s="123" t="s">
        <v>109</v>
      </c>
      <c r="DP4" s="123" t="s">
        <v>110</v>
      </c>
      <c r="DQ4" s="123" t="s">
        <v>128</v>
      </c>
      <c r="DR4" s="123" t="s">
        <v>111</v>
      </c>
      <c r="DS4" s="123" t="s">
        <v>112</v>
      </c>
      <c r="DT4" s="123" t="s">
        <v>113</v>
      </c>
      <c r="DU4" s="123" t="s">
        <v>114</v>
      </c>
      <c r="DV4" s="123" t="s">
        <v>115</v>
      </c>
      <c r="DW4" s="123" t="s">
        <v>116</v>
      </c>
      <c r="DX4" s="123" t="s">
        <v>150</v>
      </c>
      <c r="DY4" s="124" t="s">
        <v>130</v>
      </c>
      <c r="DZ4" s="124" t="s">
        <v>129</v>
      </c>
      <c r="EA4" s="124" t="s">
        <v>131</v>
      </c>
      <c r="EB4" s="124" t="s">
        <v>132</v>
      </c>
      <c r="EC4" s="124" t="s">
        <v>133</v>
      </c>
      <c r="ED4" s="124" t="s">
        <v>135</v>
      </c>
      <c r="EE4" s="124" t="s">
        <v>134</v>
      </c>
      <c r="EF4" s="124" t="s">
        <v>255</v>
      </c>
      <c r="EG4" s="124" t="s">
        <v>254</v>
      </c>
      <c r="EH4" s="125"/>
      <c r="EI4" s="126" t="s">
        <v>144</v>
      </c>
      <c r="EJ4" s="126" t="s">
        <v>145</v>
      </c>
      <c r="EK4" s="126" t="s">
        <v>138</v>
      </c>
      <c r="EL4" s="127" t="s">
        <v>117</v>
      </c>
      <c r="EM4" s="127" t="s">
        <v>119</v>
      </c>
      <c r="EN4" s="127" t="s">
        <v>272</v>
      </c>
      <c r="EO4" s="127" t="s">
        <v>118</v>
      </c>
      <c r="EP4" s="83" t="s">
        <v>120</v>
      </c>
      <c r="EQ4" s="83" t="s">
        <v>121</v>
      </c>
      <c r="ER4" s="83" t="s">
        <v>122</v>
      </c>
      <c r="ES4" s="83" t="s">
        <v>123</v>
      </c>
      <c r="ET4" s="83" t="s">
        <v>258</v>
      </c>
      <c r="EU4" s="128"/>
      <c r="EV4" s="84" t="s">
        <v>278</v>
      </c>
      <c r="EW4" s="84" t="s">
        <v>279</v>
      </c>
      <c r="EX4" s="84" t="s">
        <v>280</v>
      </c>
      <c r="EY4" s="84" t="s">
        <v>281</v>
      </c>
      <c r="EZ4" s="84" t="s">
        <v>136</v>
      </c>
      <c r="FA4" s="84" t="s">
        <v>282</v>
      </c>
      <c r="FB4" s="84" t="s">
        <v>283</v>
      </c>
      <c r="FC4" s="84" t="s">
        <v>151</v>
      </c>
      <c r="FD4" s="84" t="s">
        <v>284</v>
      </c>
      <c r="FE4" s="84" t="s">
        <v>137</v>
      </c>
      <c r="FF4" s="84" t="s">
        <v>124</v>
      </c>
      <c r="FG4" s="84"/>
    </row>
    <row r="5" spans="1:163" x14ac:dyDescent="0.35">
      <c r="A5" s="490" t="s">
        <v>311</v>
      </c>
      <c r="B5" s="130"/>
      <c r="C5" s="85"/>
      <c r="D5" s="85"/>
      <c r="Z5" s="113"/>
      <c r="AA5" s="129"/>
      <c r="AB5" s="129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G5" s="131"/>
      <c r="BH5" s="131"/>
      <c r="BI5" s="131"/>
      <c r="BJ5" s="131"/>
      <c r="BK5" s="79"/>
      <c r="BL5" s="132"/>
      <c r="BM5" s="131"/>
      <c r="BN5" s="131"/>
      <c r="BO5" s="131"/>
      <c r="BP5" s="131"/>
      <c r="BQ5" s="97"/>
      <c r="BR5" s="131"/>
      <c r="BS5" s="131"/>
      <c r="BT5" s="131"/>
      <c r="BU5" s="131"/>
      <c r="BV5" s="131"/>
      <c r="BW5" s="131"/>
      <c r="BX5" s="86"/>
      <c r="BY5" s="86"/>
      <c r="BZ5" s="79"/>
      <c r="CA5" s="86"/>
      <c r="CB5" s="86"/>
      <c r="CC5" s="86"/>
      <c r="CD5" s="86"/>
      <c r="CE5" s="86"/>
      <c r="CF5" s="86"/>
      <c r="CG5" s="86"/>
      <c r="CH5" s="86"/>
      <c r="CI5" s="86"/>
      <c r="CJ5" s="86"/>
    </row>
    <row r="6" spans="1:163" x14ac:dyDescent="0.35">
      <c r="A6" s="491"/>
      <c r="B6" s="87"/>
      <c r="C6" s="85"/>
      <c r="D6" s="85"/>
      <c r="Z6" s="113"/>
      <c r="AA6" s="113"/>
      <c r="AB6" s="113"/>
      <c r="AC6" s="113"/>
      <c r="AD6" s="113"/>
      <c r="AE6" s="113"/>
      <c r="AF6" s="113"/>
      <c r="AG6" s="13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X6" s="86"/>
      <c r="BY6" s="86"/>
      <c r="BZ6" s="113"/>
      <c r="CA6" s="86"/>
      <c r="CB6" s="86"/>
      <c r="CC6" s="86"/>
      <c r="CD6" s="86"/>
      <c r="CE6" s="86"/>
      <c r="CF6" s="86"/>
      <c r="CG6" s="86"/>
      <c r="CH6" s="86"/>
      <c r="CI6" s="86"/>
      <c r="CJ6" s="86"/>
    </row>
    <row r="7" spans="1:163" s="88" customFormat="1" ht="16.899999999999999" customHeight="1" x14ac:dyDescent="0.35">
      <c r="A7" s="115" t="s">
        <v>154</v>
      </c>
      <c r="B7" s="134" t="s">
        <v>14</v>
      </c>
      <c r="C7" s="135" t="s">
        <v>1</v>
      </c>
      <c r="D7" s="135"/>
      <c r="E7" s="507">
        <v>95</v>
      </c>
      <c r="M7" s="88" t="s">
        <v>309</v>
      </c>
      <c r="N7" s="136"/>
      <c r="P7" s="137"/>
      <c r="Q7" s="137"/>
      <c r="R7" s="137"/>
      <c r="S7" s="137"/>
      <c r="T7" s="137"/>
      <c r="U7" s="137"/>
      <c r="V7" s="137"/>
      <c r="W7" s="137"/>
      <c r="X7" s="137"/>
      <c r="Y7" s="487"/>
      <c r="Z7" s="58">
        <v>39.89473684210526</v>
      </c>
      <c r="AA7" s="56">
        <v>134.73684210526315</v>
      </c>
      <c r="AB7" s="56">
        <v>148.42105263157896</v>
      </c>
      <c r="AC7" s="58">
        <v>32.421052631578945</v>
      </c>
      <c r="AD7" s="58">
        <v>46.315789473684212</v>
      </c>
      <c r="AE7" s="58">
        <v>67.05263157894737</v>
      </c>
      <c r="AF7" s="58">
        <v>14</v>
      </c>
      <c r="AG7" s="138">
        <v>482.8421052631578</v>
      </c>
      <c r="AH7" s="96">
        <v>1.1473684210526316</v>
      </c>
      <c r="AI7" s="96">
        <v>0.32631578947368423</v>
      </c>
      <c r="AJ7" s="96">
        <v>9.4736842105263147E-2</v>
      </c>
      <c r="AK7" s="93">
        <v>1.0526315789473684E-2</v>
      </c>
      <c r="AL7" s="93">
        <v>0.10526315789473685</v>
      </c>
      <c r="AM7" s="93">
        <v>6.3157894736842107E-2</v>
      </c>
      <c r="AN7" s="93">
        <v>6.3157894736842107E-2</v>
      </c>
      <c r="AO7" s="93">
        <v>5.2631578947368425E-2</v>
      </c>
      <c r="AP7" s="93">
        <v>8.4210526315789472E-2</v>
      </c>
      <c r="AQ7" s="93">
        <v>0.10526315789473685</v>
      </c>
      <c r="AR7" s="93">
        <v>2.1578947368421053</v>
      </c>
      <c r="AS7" s="93">
        <v>0.93684210526315792</v>
      </c>
      <c r="AT7" s="93">
        <v>10.526315789473683</v>
      </c>
      <c r="AU7" s="141"/>
      <c r="AV7" s="139">
        <v>21.995024697197838</v>
      </c>
      <c r="AW7" s="140">
        <v>0.10526315789473685</v>
      </c>
      <c r="AX7" s="139">
        <v>2.1508448820826844</v>
      </c>
      <c r="AY7" s="140">
        <v>1.368421052631579</v>
      </c>
      <c r="AZ7" s="140">
        <v>0.10526315789473685</v>
      </c>
      <c r="BA7" s="139">
        <v>4.2351833187606847</v>
      </c>
      <c r="BB7" s="139">
        <v>2.660255007328316</v>
      </c>
      <c r="BC7" s="140">
        <v>3.1578947368421053</v>
      </c>
      <c r="BD7" s="140">
        <v>5.2631578947368416</v>
      </c>
      <c r="BE7" s="140">
        <v>5.2631578947368416</v>
      </c>
      <c r="BF7" s="142"/>
      <c r="BG7" s="93">
        <v>0.31578947368421051</v>
      </c>
      <c r="BH7" s="93">
        <v>0.52631578947368418</v>
      </c>
      <c r="BI7" s="93">
        <v>0.2105263157894737</v>
      </c>
      <c r="BJ7" s="93">
        <v>0.2105263157894737</v>
      </c>
      <c r="BK7" s="96">
        <v>2.2067744734583683</v>
      </c>
      <c r="BL7" s="93">
        <v>1.368421052631579</v>
      </c>
      <c r="BM7" s="93">
        <v>1.1578947368421053</v>
      </c>
      <c r="BN7" s="93">
        <v>0.2105263157894737</v>
      </c>
      <c r="BO7" s="93">
        <v>0.2105263157894737</v>
      </c>
      <c r="BP7" s="93">
        <v>0.31578947368421051</v>
      </c>
      <c r="BQ7" s="93">
        <v>1.368421052631579</v>
      </c>
      <c r="BR7" s="93">
        <v>0.31578947368421051</v>
      </c>
      <c r="BS7" s="93">
        <v>1.263157894736842</v>
      </c>
      <c r="BT7" s="93"/>
      <c r="BU7" s="93">
        <v>0.2105263157894737</v>
      </c>
      <c r="BV7" s="93">
        <v>1.0526315789473684</v>
      </c>
      <c r="BW7" s="93">
        <v>0.52631578947368418</v>
      </c>
      <c r="BX7" s="510" t="s">
        <v>316</v>
      </c>
      <c r="BY7" s="510"/>
      <c r="BZ7" s="140">
        <v>0.4210526315789474</v>
      </c>
      <c r="CA7" s="510" t="s">
        <v>316</v>
      </c>
      <c r="CB7" s="510" t="s">
        <v>316</v>
      </c>
      <c r="CC7" s="510" t="s">
        <v>316</v>
      </c>
      <c r="CD7" s="510" t="s">
        <v>316</v>
      </c>
      <c r="CE7" s="510" t="s">
        <v>316</v>
      </c>
      <c r="CF7" s="510" t="s">
        <v>316</v>
      </c>
      <c r="CG7" s="510" t="s">
        <v>316</v>
      </c>
      <c r="CH7" s="510" t="s">
        <v>316</v>
      </c>
      <c r="CI7" s="510" t="s">
        <v>316</v>
      </c>
      <c r="CJ7" s="510"/>
      <c r="CK7" s="89"/>
      <c r="CL7" s="514">
        <v>9410.07751299148</v>
      </c>
      <c r="CM7" s="514">
        <v>2126.3157894736842</v>
      </c>
      <c r="CN7" s="90"/>
      <c r="CO7" s="54">
        <v>26047.293957258029</v>
      </c>
      <c r="CP7" s="54">
        <v>38354.042937063423</v>
      </c>
      <c r="CQ7" s="54">
        <v>4221.7326597390693</v>
      </c>
      <c r="CR7" s="55"/>
      <c r="CS7" s="89"/>
      <c r="CT7" s="56">
        <v>303.1342186742084</v>
      </c>
      <c r="CU7" s="57">
        <v>2.1052631578947367</v>
      </c>
      <c r="CV7" s="56">
        <v>3486.5837180052536</v>
      </c>
      <c r="CW7" s="508">
        <v>270.50367169460947</v>
      </c>
      <c r="CX7" s="57">
        <v>1.1000000000000001</v>
      </c>
      <c r="CY7" s="56">
        <v>168.73671381264842</v>
      </c>
      <c r="CZ7" s="139">
        <v>8.7673983015373569</v>
      </c>
      <c r="DA7" s="58">
        <v>183.76213861777896</v>
      </c>
      <c r="DB7" s="58">
        <v>35.668997161719581</v>
      </c>
      <c r="DC7" s="57">
        <v>294.73684210526312</v>
      </c>
      <c r="DD7" s="58">
        <v>14.775424532778528</v>
      </c>
      <c r="DE7" s="56">
        <v>813.17234510098592</v>
      </c>
      <c r="DF7" s="57">
        <v>3.6842105263157894</v>
      </c>
      <c r="DG7" s="58">
        <v>73.636345762622852</v>
      </c>
      <c r="DH7" s="59"/>
      <c r="DJ7" s="143">
        <v>0.185263156890869</v>
      </c>
      <c r="DK7" s="144">
        <v>30.842105263157897</v>
      </c>
      <c r="DL7" s="144">
        <v>17.473684210526315</v>
      </c>
      <c r="DM7" s="144">
        <v>0.98421052631578942</v>
      </c>
      <c r="DN7" s="143">
        <v>0.11684210284760101</v>
      </c>
      <c r="DO7" s="144">
        <v>2.1263157894736846</v>
      </c>
      <c r="DP7" s="143">
        <v>0.13684210526315799</v>
      </c>
      <c r="DQ7" s="144">
        <v>6.863157894736843</v>
      </c>
      <c r="DR7" s="144">
        <v>1.1157894736842104</v>
      </c>
      <c r="DS7" s="144">
        <v>0.18947368421052629</v>
      </c>
      <c r="DT7" s="143">
        <v>5.5999999963923498E-2</v>
      </c>
      <c r="DU7" s="143">
        <v>0.46105263264555701</v>
      </c>
      <c r="DV7" s="143">
        <v>0.56947367755990297</v>
      </c>
      <c r="DW7" s="143">
        <v>94.210524308054104</v>
      </c>
      <c r="DX7" s="145"/>
      <c r="DY7" s="146">
        <v>0.72315789473684211</v>
      </c>
      <c r="DZ7" s="146">
        <v>6.6000000000000003E-2</v>
      </c>
      <c r="EA7" s="146">
        <v>7.0736842105263167E-2</v>
      </c>
      <c r="EB7" s="146">
        <v>1.9789473684210528</v>
      </c>
      <c r="EC7" s="146">
        <v>0.31684210526315787</v>
      </c>
      <c r="ED7" s="147">
        <v>0.99368421052631584</v>
      </c>
      <c r="EE7" s="147">
        <v>2.1789473684210523</v>
      </c>
      <c r="EF7" s="146">
        <v>0.65684210526315778</v>
      </c>
      <c r="EG7" s="146">
        <v>1.3578947368421053</v>
      </c>
    </row>
    <row r="8" spans="1:163" s="88" customFormat="1" x14ac:dyDescent="0.35">
      <c r="A8" s="115" t="s">
        <v>155</v>
      </c>
      <c r="B8" s="134" t="s">
        <v>14</v>
      </c>
      <c r="C8" s="135" t="s">
        <v>2</v>
      </c>
      <c r="D8" s="135"/>
      <c r="E8" s="507">
        <v>95</v>
      </c>
      <c r="N8" s="136"/>
      <c r="P8" s="137"/>
      <c r="Q8" s="137"/>
      <c r="R8" s="137"/>
      <c r="S8" s="137"/>
      <c r="T8" s="137"/>
      <c r="U8" s="137"/>
      <c r="V8" s="137"/>
      <c r="W8" s="137"/>
      <c r="X8" s="137"/>
      <c r="Y8" s="487"/>
      <c r="Z8" s="58">
        <v>6.2315789473684209</v>
      </c>
      <c r="AA8" s="58">
        <v>10.463157894736842</v>
      </c>
      <c r="AB8" s="58">
        <v>8.431578947368422</v>
      </c>
      <c r="AC8" s="58">
        <v>2.5894736842105264</v>
      </c>
      <c r="AD8" s="58">
        <v>3.1999999999999997</v>
      </c>
      <c r="AE8" s="58">
        <v>4.6421052631578945</v>
      </c>
      <c r="AF8" s="58">
        <v>0.87473684210526315</v>
      </c>
      <c r="AG8" s="138">
        <v>36.432631578947365</v>
      </c>
      <c r="AH8" s="96">
        <v>0.4947368421052632</v>
      </c>
      <c r="AI8" s="96">
        <v>0.17894736842105263</v>
      </c>
      <c r="AJ8" s="93">
        <v>5.2631578947368425E-2</v>
      </c>
      <c r="AK8" s="93">
        <v>1.0526315789473684E-2</v>
      </c>
      <c r="AL8" s="93">
        <v>7.3684210526315783E-2</v>
      </c>
      <c r="AM8" s="93">
        <v>5.2631578947368425E-2</v>
      </c>
      <c r="AN8" s="93">
        <v>6.3157894736842107E-2</v>
      </c>
      <c r="AO8" s="93">
        <v>4.2105263157894736E-2</v>
      </c>
      <c r="AP8" s="93">
        <v>8.4210526315789472E-2</v>
      </c>
      <c r="AQ8" s="93">
        <v>0.10526315789473685</v>
      </c>
      <c r="AR8" s="93">
        <v>2.1578947368421053</v>
      </c>
      <c r="AS8" s="93">
        <v>0.93684210526315792</v>
      </c>
      <c r="AT8" s="93">
        <v>10.526315789473683</v>
      </c>
      <c r="AU8" s="141"/>
      <c r="AV8" s="139">
        <v>18.430443046439894</v>
      </c>
      <c r="AW8" s="140">
        <v>0.10526315789473685</v>
      </c>
      <c r="AX8" s="139">
        <v>2.4945043098752633</v>
      </c>
      <c r="AY8" s="140">
        <v>1.368421052631579</v>
      </c>
      <c r="AZ8" s="139">
        <v>0.42449796453368421</v>
      </c>
      <c r="BA8" s="139">
        <v>4.9146130122097365</v>
      </c>
      <c r="BB8" s="140">
        <v>1.263157894736842</v>
      </c>
      <c r="BC8" s="140">
        <v>3.1578947368421053</v>
      </c>
      <c r="BD8" s="140">
        <v>5.2631578947368416</v>
      </c>
      <c r="BE8" s="140">
        <v>5.2631578947368416</v>
      </c>
      <c r="BF8" s="142"/>
      <c r="BG8" s="93">
        <v>0.31578947368421051</v>
      </c>
      <c r="BH8" s="93">
        <v>0.52631578947368418</v>
      </c>
      <c r="BI8" s="93">
        <v>0.2105263157894737</v>
      </c>
      <c r="BJ8" s="93">
        <v>0.2105263157894737</v>
      </c>
      <c r="BK8" s="96">
        <v>3.0336039240623682</v>
      </c>
      <c r="BL8" s="93">
        <v>1.368421052631579</v>
      </c>
      <c r="BM8" s="93">
        <v>1.1578947368421053</v>
      </c>
      <c r="BN8" s="93">
        <v>0.2105263157894737</v>
      </c>
      <c r="BO8" s="93">
        <v>0.2105263157894737</v>
      </c>
      <c r="BP8" s="93">
        <v>0.31578947368421051</v>
      </c>
      <c r="BQ8" s="93">
        <v>1.368421052631579</v>
      </c>
      <c r="BR8" s="93">
        <v>0.31578947368421051</v>
      </c>
      <c r="BS8" s="96">
        <v>2.5159515415640001</v>
      </c>
      <c r="BT8" s="96"/>
      <c r="BU8" s="93">
        <v>0.2105263157894737</v>
      </c>
      <c r="BV8" s="93">
        <v>1.0526315789473684</v>
      </c>
      <c r="BW8" s="93">
        <v>0.52631578947368418</v>
      </c>
      <c r="BX8" s="510" t="s">
        <v>316</v>
      </c>
      <c r="BY8" s="510"/>
      <c r="BZ8" s="140">
        <v>0.4210526315789474</v>
      </c>
      <c r="CA8" s="510" t="s">
        <v>316</v>
      </c>
      <c r="CB8" s="510" t="s">
        <v>316</v>
      </c>
      <c r="CC8" s="510" t="s">
        <v>316</v>
      </c>
      <c r="CD8" s="510" t="s">
        <v>316</v>
      </c>
      <c r="CE8" s="510" t="s">
        <v>316</v>
      </c>
      <c r="CF8" s="510" t="s">
        <v>316</v>
      </c>
      <c r="CG8" s="510" t="s">
        <v>316</v>
      </c>
      <c r="CH8" s="510" t="s">
        <v>316</v>
      </c>
      <c r="CI8" s="510" t="s">
        <v>316</v>
      </c>
      <c r="CJ8" s="510"/>
      <c r="CK8" s="89"/>
      <c r="CL8" s="514">
        <v>2525.0592507692995</v>
      </c>
      <c r="CM8" s="515">
        <v>2031.6</v>
      </c>
      <c r="CN8" s="90"/>
      <c r="CO8" s="54">
        <v>6507.4699286244459</v>
      </c>
      <c r="CP8" s="54">
        <v>6823.8052723770224</v>
      </c>
      <c r="CQ8" s="54">
        <v>1039.3875580441822</v>
      </c>
      <c r="CR8" s="55"/>
      <c r="CS8" s="89"/>
      <c r="CT8" s="60">
        <v>58.94736842105263</v>
      </c>
      <c r="CU8" s="57">
        <v>2.1052631578947367</v>
      </c>
      <c r="CV8" s="60">
        <v>261.05263157894734</v>
      </c>
      <c r="CW8" s="508">
        <v>80.211574031959998</v>
      </c>
      <c r="CX8" s="57">
        <v>1.1000000000000001</v>
      </c>
      <c r="CY8" s="56">
        <v>62.583728474136528</v>
      </c>
      <c r="CZ8" s="139">
        <v>5.2923409746522312</v>
      </c>
      <c r="DA8" s="58">
        <v>44.786879261153473</v>
      </c>
      <c r="DB8" s="58">
        <v>12.112841561613578</v>
      </c>
      <c r="DC8" s="57">
        <v>294.73684210526312</v>
      </c>
      <c r="DD8" s="57">
        <v>2.4210526315789473</v>
      </c>
      <c r="DE8" s="56">
        <v>6065.7870545198175</v>
      </c>
      <c r="DF8" s="57">
        <v>3.6842105263157894</v>
      </c>
      <c r="DG8" s="58">
        <v>26.547754898855892</v>
      </c>
      <c r="DH8" s="59"/>
      <c r="DJ8" s="143">
        <v>0.185263156890869</v>
      </c>
      <c r="DK8" s="144">
        <v>4.2210526315789476</v>
      </c>
      <c r="DL8" s="144">
        <v>2.2947368421052632</v>
      </c>
      <c r="DM8" s="143">
        <v>9.6947366469784801E-2</v>
      </c>
      <c r="DN8" s="143">
        <v>0.11684210284760101</v>
      </c>
      <c r="DO8" s="144">
        <v>0.38105263157894742</v>
      </c>
      <c r="DP8" s="143">
        <v>0.13789473787734399</v>
      </c>
      <c r="DQ8" s="143">
        <v>1.81052637727637</v>
      </c>
      <c r="DR8" s="143">
        <v>0.74210527696107598</v>
      </c>
      <c r="DS8" s="144">
        <v>7.2736842105263155E-2</v>
      </c>
      <c r="DT8" s="143">
        <v>5.5999999963923498E-2</v>
      </c>
      <c r="DU8" s="143">
        <v>0.46105263264555701</v>
      </c>
      <c r="DV8" s="143">
        <v>0.56947367755990297</v>
      </c>
      <c r="DW8" s="143">
        <v>94.210524308054104</v>
      </c>
      <c r="DX8" s="145"/>
      <c r="DY8" s="146">
        <v>0.72315789473684211</v>
      </c>
      <c r="DZ8" s="146">
        <v>6.6000000000000003E-2</v>
      </c>
      <c r="EA8" s="146">
        <v>7.0736842105263167E-2</v>
      </c>
      <c r="EB8" s="146">
        <v>1.9789473684210528</v>
      </c>
      <c r="EC8" s="146">
        <v>0.31684210526315787</v>
      </c>
      <c r="ED8" s="146">
        <v>0.86315789473684212</v>
      </c>
      <c r="EE8" s="147">
        <v>1.4947368421052631</v>
      </c>
      <c r="EF8" s="146">
        <v>0.65684210526315778</v>
      </c>
      <c r="EG8" s="146">
        <v>1.3578947368421053</v>
      </c>
    </row>
    <row r="9" spans="1:163" s="88" customFormat="1" x14ac:dyDescent="0.35">
      <c r="A9" s="115" t="s">
        <v>156</v>
      </c>
      <c r="B9" s="134" t="s">
        <v>14</v>
      </c>
      <c r="C9" s="135" t="s">
        <v>3</v>
      </c>
      <c r="D9" s="135"/>
      <c r="E9" s="507">
        <v>95</v>
      </c>
      <c r="N9" s="136"/>
      <c r="P9" s="137"/>
      <c r="Q9" s="137"/>
      <c r="R9" s="137"/>
      <c r="S9" s="137"/>
      <c r="T9" s="137"/>
      <c r="U9" s="137"/>
      <c r="V9" s="137"/>
      <c r="W9" s="137"/>
      <c r="X9" s="137"/>
      <c r="Y9" s="487"/>
      <c r="Z9" s="58">
        <v>5.1578947368421053</v>
      </c>
      <c r="AA9" s="58">
        <v>7.3684210526315788</v>
      </c>
      <c r="AB9" s="58">
        <v>5.4526315789473685</v>
      </c>
      <c r="AC9" s="58">
        <v>1.6421052631578947</v>
      </c>
      <c r="AD9" s="58">
        <v>2.4421052631578948</v>
      </c>
      <c r="AE9" s="58">
        <v>3.3473684210526313</v>
      </c>
      <c r="AF9" s="58">
        <v>0.8063157894736841</v>
      </c>
      <c r="AG9" s="138">
        <v>26.216842105263161</v>
      </c>
      <c r="AH9" s="96">
        <v>0.4947368421052632</v>
      </c>
      <c r="AI9" s="96">
        <v>0.27368421052631581</v>
      </c>
      <c r="AJ9" s="96">
        <v>5.6842105263157902E-2</v>
      </c>
      <c r="AK9" s="93">
        <v>1.0526315789473684E-2</v>
      </c>
      <c r="AL9" s="93">
        <v>9.4736842105263147E-2</v>
      </c>
      <c r="AM9" s="93">
        <v>6.3157894736842107E-2</v>
      </c>
      <c r="AN9" s="93">
        <v>6.3157894736842107E-2</v>
      </c>
      <c r="AO9" s="93">
        <v>5.2631578947368425E-2</v>
      </c>
      <c r="AP9" s="93">
        <v>8.4210526315789472E-2</v>
      </c>
      <c r="AQ9" s="93">
        <v>0.10526315789473685</v>
      </c>
      <c r="AR9" s="93">
        <v>2.1578947368421053</v>
      </c>
      <c r="AS9" s="93">
        <v>0.93684210526315792</v>
      </c>
      <c r="AT9" s="93">
        <v>10.526315789473683</v>
      </c>
      <c r="AU9" s="89"/>
      <c r="AV9" s="139">
        <v>21.696742968290316</v>
      </c>
      <c r="AW9" s="140">
        <v>0.10526315789473685</v>
      </c>
      <c r="AX9" s="139">
        <v>1.8538073704385267</v>
      </c>
      <c r="AY9" s="140">
        <v>1.368421052631579</v>
      </c>
      <c r="AZ9" s="139">
        <v>1.5133135602421053</v>
      </c>
      <c r="BA9" s="139">
        <v>6.4044080280202111</v>
      </c>
      <c r="BB9" s="140">
        <v>1.263157894736842</v>
      </c>
      <c r="BC9" s="140">
        <v>3.1578947368421053</v>
      </c>
      <c r="BD9" s="140">
        <v>5.2631578947368416</v>
      </c>
      <c r="BE9" s="140">
        <v>5.2631578947368416</v>
      </c>
      <c r="BF9" s="142"/>
      <c r="BG9" s="93">
        <v>0.31578947368421051</v>
      </c>
      <c r="BH9" s="93">
        <v>0.52631578947368418</v>
      </c>
      <c r="BI9" s="93">
        <v>0.2105263157894737</v>
      </c>
      <c r="BJ9" s="93">
        <v>0.2105263157894737</v>
      </c>
      <c r="BK9" s="96">
        <v>3.9722293868185257</v>
      </c>
      <c r="BL9" s="93">
        <v>1.368421052631579</v>
      </c>
      <c r="BM9" s="93">
        <v>1.1578947368421053</v>
      </c>
      <c r="BN9" s="93">
        <v>0.2105263157894737</v>
      </c>
      <c r="BO9" s="93">
        <v>0.2105263157894737</v>
      </c>
      <c r="BP9" s="93">
        <v>0.31578947368421051</v>
      </c>
      <c r="BQ9" s="93">
        <v>1.368421052631579</v>
      </c>
      <c r="BR9" s="93">
        <v>0.31578947368421051</v>
      </c>
      <c r="BS9" s="96">
        <v>3.1743517428453685</v>
      </c>
      <c r="BT9" s="96"/>
      <c r="BU9" s="93">
        <v>0.2105263157894737</v>
      </c>
      <c r="BV9" s="93">
        <v>1.0526315789473684</v>
      </c>
      <c r="BW9" s="93">
        <v>0.52631578947368418</v>
      </c>
      <c r="BX9" s="510" t="s">
        <v>316</v>
      </c>
      <c r="BY9" s="510"/>
      <c r="BZ9" s="140">
        <v>0.4210526315789474</v>
      </c>
      <c r="CA9" s="510" t="s">
        <v>316</v>
      </c>
      <c r="CB9" s="510" t="s">
        <v>316</v>
      </c>
      <c r="CC9" s="510" t="s">
        <v>316</v>
      </c>
      <c r="CD9" s="510" t="s">
        <v>316</v>
      </c>
      <c r="CE9" s="510" t="s">
        <v>316</v>
      </c>
      <c r="CF9" s="510" t="s">
        <v>316</v>
      </c>
      <c r="CG9" s="510" t="s">
        <v>316</v>
      </c>
      <c r="CH9" s="510" t="s">
        <v>316</v>
      </c>
      <c r="CI9" s="510" t="s">
        <v>316</v>
      </c>
      <c r="CJ9" s="510"/>
      <c r="CK9" s="89"/>
      <c r="CL9" s="514">
        <v>2060.0751814625651</v>
      </c>
      <c r="CM9" s="514">
        <v>3000</v>
      </c>
      <c r="CN9" s="90"/>
      <c r="CO9" s="54">
        <v>4715.2945246260397</v>
      </c>
      <c r="CP9" s="54">
        <v>5744.0860572717202</v>
      </c>
      <c r="CQ9" s="54">
        <v>835.89312027461619</v>
      </c>
      <c r="CR9" s="55"/>
      <c r="CS9" s="89"/>
      <c r="CT9" s="60">
        <v>58.94736842105263</v>
      </c>
      <c r="CU9" s="57">
        <v>2.1052631578947367</v>
      </c>
      <c r="CV9" s="56">
        <v>756.66623835113785</v>
      </c>
      <c r="CW9" s="508">
        <v>80.260392008830209</v>
      </c>
      <c r="CX9" s="57">
        <v>1.1000000000000001</v>
      </c>
      <c r="CY9" s="56">
        <v>110.46206622564526</v>
      </c>
      <c r="CZ9" s="139">
        <v>7.4865002294896312</v>
      </c>
      <c r="DA9" s="58">
        <v>53.298609093775262</v>
      </c>
      <c r="DB9" s="58">
        <v>28.563740496298312</v>
      </c>
      <c r="DC9" s="57">
        <v>294.73684210526312</v>
      </c>
      <c r="DD9" s="58">
        <v>19.009395987980003</v>
      </c>
      <c r="DE9" s="56">
        <v>7489.6947039522165</v>
      </c>
      <c r="DF9" s="57">
        <v>3.6842105263157894</v>
      </c>
      <c r="DG9" s="58">
        <v>59.52275019004842</v>
      </c>
      <c r="DH9" s="59"/>
      <c r="DJ9" s="143">
        <v>0.185263156890869</v>
      </c>
      <c r="DK9" s="144">
        <v>1.1578947368421053</v>
      </c>
      <c r="DL9" s="144">
        <v>0.60105263157894739</v>
      </c>
      <c r="DM9" s="144">
        <v>0.17473684210526316</v>
      </c>
      <c r="DN9" s="143">
        <v>0.11684210284760101</v>
      </c>
      <c r="DO9" s="143">
        <v>0.27263157894736839</v>
      </c>
      <c r="DP9" s="143">
        <v>0.13789473787734399</v>
      </c>
      <c r="DQ9" s="143">
        <v>1.81052637727637</v>
      </c>
      <c r="DR9" s="143">
        <v>0.74210527696107598</v>
      </c>
      <c r="DS9" s="144">
        <v>7.6421052631578945E-2</v>
      </c>
      <c r="DT9" s="143">
        <v>6.9368419874655599E-2</v>
      </c>
      <c r="DU9" s="143">
        <v>0.46105263264555701</v>
      </c>
      <c r="DV9" s="143">
        <v>0.56947367755990297</v>
      </c>
      <c r="DW9" s="143">
        <v>94.210524308054104</v>
      </c>
      <c r="DX9" s="145"/>
      <c r="DY9" s="146">
        <v>0.72315789473684211</v>
      </c>
      <c r="DZ9" s="146">
        <v>6.6000000000000003E-2</v>
      </c>
      <c r="EA9" s="146">
        <v>7.0736842105263167E-2</v>
      </c>
      <c r="EB9" s="146">
        <v>1.9789473684210528</v>
      </c>
      <c r="EC9" s="146">
        <v>0.31684210526315787</v>
      </c>
      <c r="ED9" s="146">
        <v>0.86315789473684212</v>
      </c>
      <c r="EE9" s="147">
        <v>1.736842105263158</v>
      </c>
      <c r="EF9" s="146">
        <v>0.65684210526315778</v>
      </c>
      <c r="EG9" s="146">
        <v>1.3578947368421053</v>
      </c>
    </row>
    <row r="10" spans="1:163" s="88" customFormat="1" x14ac:dyDescent="0.35">
      <c r="A10" s="115" t="s">
        <v>157</v>
      </c>
      <c r="B10" s="134" t="s">
        <v>14</v>
      </c>
      <c r="C10" s="135" t="s">
        <v>4</v>
      </c>
      <c r="D10" s="135"/>
      <c r="E10" s="507">
        <v>95</v>
      </c>
      <c r="N10" s="136"/>
      <c r="P10" s="137"/>
      <c r="Q10" s="137"/>
      <c r="R10" s="137"/>
      <c r="S10" s="137"/>
      <c r="T10" s="137"/>
      <c r="U10" s="137"/>
      <c r="V10" s="137"/>
      <c r="W10" s="137"/>
      <c r="X10" s="137"/>
      <c r="Y10" s="487"/>
      <c r="Z10" s="58">
        <v>47.999999999999993</v>
      </c>
      <c r="AA10" s="58">
        <v>36.631578947368418</v>
      </c>
      <c r="AB10" s="58">
        <v>18.421052631578945</v>
      </c>
      <c r="AC10" s="58">
        <v>6.6736842105263161</v>
      </c>
      <c r="AD10" s="58">
        <v>6.7684210526315791</v>
      </c>
      <c r="AE10" s="58">
        <v>8.1578947368421044</v>
      </c>
      <c r="AF10" s="58">
        <v>1.7473684210526317</v>
      </c>
      <c r="AG10" s="138">
        <v>126.4</v>
      </c>
      <c r="AH10" s="96">
        <v>1.5999999999999999</v>
      </c>
      <c r="AI10" s="96">
        <v>1.1368421052631579</v>
      </c>
      <c r="AJ10" s="96">
        <v>0.21684210526315789</v>
      </c>
      <c r="AK10" s="93">
        <v>1.0526315789473684E-2</v>
      </c>
      <c r="AL10" s="96">
        <v>0.16</v>
      </c>
      <c r="AM10" s="96">
        <v>0.1136842105263158</v>
      </c>
      <c r="AN10" s="484">
        <v>0.28000000000000003</v>
      </c>
      <c r="AO10" s="93">
        <v>5.2631578947368425E-2</v>
      </c>
      <c r="AP10" s="93">
        <v>8.4210526315789472E-2</v>
      </c>
      <c r="AQ10" s="93">
        <v>0.16842105263157894</v>
      </c>
      <c r="AR10" s="484">
        <v>3.4631578947368427</v>
      </c>
      <c r="AS10" s="484">
        <v>1.8315789473684208</v>
      </c>
      <c r="AT10" s="54">
        <v>132.63157894736841</v>
      </c>
      <c r="AU10" s="141"/>
      <c r="AV10" s="139">
        <v>18.312021735994367</v>
      </c>
      <c r="AW10" s="140">
        <v>0.10526315789473685</v>
      </c>
      <c r="AX10" s="139">
        <v>0.63119862007910532</v>
      </c>
      <c r="AY10" s="140">
        <v>1.368421052631579</v>
      </c>
      <c r="AZ10" s="140">
        <v>0.10526315789473685</v>
      </c>
      <c r="BA10" s="140">
        <v>1.8947368421052631</v>
      </c>
      <c r="BB10" s="140">
        <v>1.263157894736842</v>
      </c>
      <c r="BC10" s="140">
        <v>3.1578947368421053</v>
      </c>
      <c r="BD10" s="140">
        <v>5.2631578947368416</v>
      </c>
      <c r="BE10" s="140">
        <v>5.2631578947368416</v>
      </c>
      <c r="BF10" s="142"/>
      <c r="BG10" s="93">
        <v>0.31578947368421051</v>
      </c>
      <c r="BH10" s="93">
        <v>0.52631578947368418</v>
      </c>
      <c r="BI10" s="93">
        <v>0.2105263157894737</v>
      </c>
      <c r="BJ10" s="93">
        <v>0.2105263157894737</v>
      </c>
      <c r="BK10" s="93">
        <v>0.2105263157894737</v>
      </c>
      <c r="BL10" s="93">
        <v>1.368421052631579</v>
      </c>
      <c r="BM10" s="93">
        <v>1.1578947368421053</v>
      </c>
      <c r="BN10" s="93">
        <v>0.2105263157894737</v>
      </c>
      <c r="BO10" s="93">
        <v>0.2105263157894737</v>
      </c>
      <c r="BP10" s="93">
        <v>0.31578947368421051</v>
      </c>
      <c r="BQ10" s="93">
        <v>1.368421052631579</v>
      </c>
      <c r="BR10" s="93">
        <v>0.31578947368421051</v>
      </c>
      <c r="BS10" s="96">
        <v>3.6912740970018953</v>
      </c>
      <c r="BT10" s="96"/>
      <c r="BU10" s="93">
        <v>0.2105263157894737</v>
      </c>
      <c r="BV10" s="93">
        <v>1.0526315789473684</v>
      </c>
      <c r="BW10" s="93">
        <v>0.52631578947368418</v>
      </c>
      <c r="BX10" s="510" t="s">
        <v>316</v>
      </c>
      <c r="BY10" s="510"/>
      <c r="BZ10" s="140">
        <v>0.4210526315789474</v>
      </c>
      <c r="CA10" s="510" t="s">
        <v>316</v>
      </c>
      <c r="CB10" s="510" t="s">
        <v>316</v>
      </c>
      <c r="CC10" s="510" t="s">
        <v>316</v>
      </c>
      <c r="CD10" s="510" t="s">
        <v>316</v>
      </c>
      <c r="CE10" s="510" t="s">
        <v>316</v>
      </c>
      <c r="CF10" s="510" t="s">
        <v>316</v>
      </c>
      <c r="CG10" s="510" t="s">
        <v>316</v>
      </c>
      <c r="CH10" s="510" t="s">
        <v>316</v>
      </c>
      <c r="CI10" s="510" t="s">
        <v>316</v>
      </c>
      <c r="CJ10" s="510"/>
      <c r="CK10" s="89"/>
      <c r="CL10" s="514">
        <v>3869.196992343906</v>
      </c>
      <c r="CM10" s="514">
        <v>3962.9695044708628</v>
      </c>
      <c r="CN10" s="90"/>
      <c r="CO10" s="54">
        <v>4646.772323632058</v>
      </c>
      <c r="CP10" s="54">
        <v>10695.452229648028</v>
      </c>
      <c r="CQ10" s="54">
        <v>1464.9146647382424</v>
      </c>
      <c r="CR10" s="55"/>
      <c r="CS10" s="89"/>
      <c r="CT10" s="56">
        <v>162.1581337814884</v>
      </c>
      <c r="CU10" s="57">
        <v>2.1052631578947367</v>
      </c>
      <c r="CV10" s="56">
        <v>2489.6720111870432</v>
      </c>
      <c r="CW10" s="508">
        <v>210.91052032005578</v>
      </c>
      <c r="CX10" s="57">
        <v>1.1000000000000001</v>
      </c>
      <c r="CY10" s="56">
        <v>235.0334659314253</v>
      </c>
      <c r="CZ10" s="58">
        <v>14.47686802750979</v>
      </c>
      <c r="DA10" s="58">
        <v>218.87905915641051</v>
      </c>
      <c r="DB10" s="58">
        <v>123.58982981874632</v>
      </c>
      <c r="DC10" s="57">
        <v>294.73684210526312</v>
      </c>
      <c r="DD10" s="58">
        <v>186.45420671757051</v>
      </c>
      <c r="DE10" s="56">
        <v>11849.662011380566</v>
      </c>
      <c r="DF10" s="57">
        <v>3.6842105263157894</v>
      </c>
      <c r="DG10" s="58">
        <v>163.85622362978418</v>
      </c>
      <c r="DH10" s="59"/>
      <c r="DJ10" s="143">
        <v>0.185263156890869</v>
      </c>
      <c r="DK10" s="144">
        <v>4.6842105263157903</v>
      </c>
      <c r="DL10" s="144">
        <v>2.5052631578947366</v>
      </c>
      <c r="DM10" s="144">
        <v>0.11789473684210527</v>
      </c>
      <c r="DN10" s="143">
        <v>0.11684210284760101</v>
      </c>
      <c r="DO10" s="144">
        <v>5.0421052631578949</v>
      </c>
      <c r="DP10" s="143">
        <v>0.13789473787734399</v>
      </c>
      <c r="DQ10" s="143">
        <v>1.81052637727637</v>
      </c>
      <c r="DR10" s="143">
        <v>0.74210527696107598</v>
      </c>
      <c r="DS10" s="144">
        <v>0.30631578947368421</v>
      </c>
      <c r="DT10" s="143">
        <v>6.6105261641113397E-2</v>
      </c>
      <c r="DU10" s="144">
        <v>1.8526315789473684</v>
      </c>
      <c r="DV10" s="143">
        <v>0.56947367755990297</v>
      </c>
      <c r="DW10" s="143">
        <v>94.210524308054104</v>
      </c>
      <c r="DX10" s="145"/>
      <c r="DY10" s="146">
        <v>0.72315789473684211</v>
      </c>
      <c r="DZ10" s="146">
        <v>0.72315789473684211</v>
      </c>
      <c r="EA10" s="146">
        <v>0.72315789473684211</v>
      </c>
      <c r="EB10" s="146">
        <v>1.9789473684210528</v>
      </c>
      <c r="EC10" s="146">
        <v>1.9789473684210528</v>
      </c>
      <c r="ED10" s="147">
        <v>2.7894736842105265</v>
      </c>
      <c r="EE10" s="147">
        <v>10.736842105263158</v>
      </c>
      <c r="EF10" s="146">
        <v>0.65684210526315778</v>
      </c>
      <c r="EG10" s="146">
        <v>1.3578947368421053</v>
      </c>
    </row>
    <row r="11" spans="1:163" s="88" customFormat="1" x14ac:dyDescent="0.35">
      <c r="A11" s="115" t="s">
        <v>276</v>
      </c>
      <c r="B11" s="134" t="s">
        <v>14</v>
      </c>
      <c r="C11" s="135" t="s">
        <v>5</v>
      </c>
      <c r="D11" s="135"/>
      <c r="E11" s="507">
        <v>97</v>
      </c>
      <c r="N11" s="136"/>
      <c r="P11" s="137"/>
      <c r="Q11" s="137"/>
      <c r="R11" s="137"/>
      <c r="S11" s="137"/>
      <c r="T11" s="137"/>
      <c r="U11" s="137"/>
      <c r="V11" s="137"/>
      <c r="W11" s="137"/>
      <c r="X11" s="137"/>
      <c r="Y11" s="487"/>
      <c r="Z11" s="58">
        <v>11.546391752577321</v>
      </c>
      <c r="AA11" s="58">
        <v>15.876288659793815</v>
      </c>
      <c r="AB11" s="58">
        <v>8.9793814432989691</v>
      </c>
      <c r="AC11" s="58">
        <v>2.5051546391752577</v>
      </c>
      <c r="AD11" s="58">
        <v>2.5567010309278353</v>
      </c>
      <c r="AE11" s="58">
        <v>4.0103092783505154</v>
      </c>
      <c r="AF11" s="58">
        <v>0.71134020618556704</v>
      </c>
      <c r="AG11" s="138">
        <v>46.185567010309285</v>
      </c>
      <c r="AH11" s="96">
        <v>1.28865979381443</v>
      </c>
      <c r="AI11" s="96">
        <v>0.24742268041237114</v>
      </c>
      <c r="AJ11" s="96">
        <v>8.247422680412371E-2</v>
      </c>
      <c r="AK11" s="93">
        <v>2.0618556701030927E-2</v>
      </c>
      <c r="AL11" s="93">
        <v>6.1855670103092786E-2</v>
      </c>
      <c r="AM11" s="93">
        <v>4.1237113402061855E-2</v>
      </c>
      <c r="AN11" s="93">
        <v>6.1855670103092786E-2</v>
      </c>
      <c r="AO11" s="93">
        <v>4.1237113402061855E-2</v>
      </c>
      <c r="AP11" s="93">
        <v>8.247422680412371E-2</v>
      </c>
      <c r="AQ11" s="93">
        <v>0.10309278350515465</v>
      </c>
      <c r="AR11" s="93">
        <v>2.1134020618556697</v>
      </c>
      <c r="AS11" s="93">
        <v>0.91752577319587625</v>
      </c>
      <c r="AT11" s="93">
        <v>10.309278350515465</v>
      </c>
      <c r="AU11" s="141"/>
      <c r="AV11" s="140">
        <v>0.52631578947368418</v>
      </c>
      <c r="AW11" s="140">
        <v>0.10526315789473685</v>
      </c>
      <c r="AX11" s="139">
        <v>0.2105263157894737</v>
      </c>
      <c r="AY11" s="140">
        <v>0.8421052631578948</v>
      </c>
      <c r="AZ11" s="140">
        <v>0.10526315789473685</v>
      </c>
      <c r="BA11" s="140">
        <v>1.263157894736842</v>
      </c>
      <c r="BB11" s="140">
        <v>1.263157894736842</v>
      </c>
      <c r="BC11" s="140">
        <v>3.1578947368421053</v>
      </c>
      <c r="BD11" s="140">
        <v>5.2631578947368416</v>
      </c>
      <c r="BE11" s="148">
        <v>5.1546391752577323</v>
      </c>
      <c r="BF11" s="142"/>
      <c r="BG11" s="93">
        <v>0.30927835051546387</v>
      </c>
      <c r="BH11" s="484">
        <v>5.2577319587628866</v>
      </c>
      <c r="BI11" s="492">
        <v>45.876288659793815</v>
      </c>
      <c r="BJ11" s="484">
        <v>3.9175257731958761</v>
      </c>
      <c r="BK11" s="492">
        <v>18.041237113402062</v>
      </c>
      <c r="BL11" s="93">
        <v>1.0309278350515465</v>
      </c>
      <c r="BM11" s="93">
        <v>1.134020618556701</v>
      </c>
      <c r="BN11" s="93">
        <v>0.2061855670103093</v>
      </c>
      <c r="BO11" s="93">
        <v>0.92783505154639168</v>
      </c>
      <c r="BP11" s="93">
        <v>0.30927835051546387</v>
      </c>
      <c r="BQ11" s="93">
        <v>1.3402061855670104</v>
      </c>
      <c r="BR11" s="93">
        <v>1.3402061855670104</v>
      </c>
      <c r="BS11" s="93">
        <v>1.2371134020618555</v>
      </c>
      <c r="BT11" s="93"/>
      <c r="BU11" s="93">
        <v>0.2061855670103093</v>
      </c>
      <c r="BV11" s="93">
        <v>0.2061855670103093</v>
      </c>
      <c r="BW11" s="93">
        <v>0.51546391752577325</v>
      </c>
      <c r="BX11" s="510" t="s">
        <v>316</v>
      </c>
      <c r="BY11" s="510"/>
      <c r="BZ11" s="140">
        <v>0.4210526315789474</v>
      </c>
      <c r="CA11" s="510" t="s">
        <v>316</v>
      </c>
      <c r="CB11" s="510" t="s">
        <v>316</v>
      </c>
      <c r="CC11" s="510" t="s">
        <v>316</v>
      </c>
      <c r="CD11" s="510" t="s">
        <v>316</v>
      </c>
      <c r="CE11" s="510" t="s">
        <v>316</v>
      </c>
      <c r="CF11" s="510" t="s">
        <v>316</v>
      </c>
      <c r="CG11" s="510" t="s">
        <v>316</v>
      </c>
      <c r="CH11" s="510" t="s">
        <v>316</v>
      </c>
      <c r="CI11" s="510" t="s">
        <v>316</v>
      </c>
      <c r="CJ11" s="510"/>
      <c r="CK11" s="89"/>
      <c r="CL11" s="514">
        <v>9463.9175257731968</v>
      </c>
      <c r="CM11" s="514">
        <v>2680.4123711340203</v>
      </c>
      <c r="CN11" s="61"/>
      <c r="CO11" s="62">
        <v>150344.20159366133</v>
      </c>
      <c r="CP11" s="62">
        <v>1621558.0928585359</v>
      </c>
      <c r="CQ11" s="62">
        <v>34081.241840363742</v>
      </c>
      <c r="CR11" s="55"/>
      <c r="CT11" s="56">
        <v>1417.0034297230002</v>
      </c>
      <c r="CU11" s="57">
        <v>2.061855670103093</v>
      </c>
      <c r="CV11" s="508">
        <v>3191.3161320712693</v>
      </c>
      <c r="CW11" s="508">
        <v>797.97792835082987</v>
      </c>
      <c r="CX11" s="58">
        <f>0.22*1000/97</f>
        <v>2.268041237113402</v>
      </c>
      <c r="CY11" s="56">
        <v>445.83314976501958</v>
      </c>
      <c r="CZ11" s="58">
        <v>91.500871301980112</v>
      </c>
      <c r="DA11" s="58">
        <v>1188.2666210247523</v>
      </c>
      <c r="DB11" s="58">
        <v>264.6680710097969</v>
      </c>
      <c r="DC11" s="508">
        <v>1124.6268546704741</v>
      </c>
      <c r="DD11" s="58">
        <v>7.3215489551542259</v>
      </c>
      <c r="DE11" s="56">
        <v>9829.7849672437478</v>
      </c>
      <c r="DF11" s="57">
        <v>3.608247422680412</v>
      </c>
      <c r="DG11" s="58">
        <v>45.029225965770515</v>
      </c>
      <c r="DH11" s="63"/>
      <c r="DJ11" s="143">
        <v>0.181443297985903</v>
      </c>
      <c r="DK11" s="144">
        <v>2.8556701030927836</v>
      </c>
      <c r="DL11" s="143">
        <v>0.17010309186178399</v>
      </c>
      <c r="DM11" s="143">
        <v>9.4948451697211902E-2</v>
      </c>
      <c r="DN11" s="143">
        <v>0.11443298732497</v>
      </c>
      <c r="DO11" s="144">
        <v>6.8247422680412377</v>
      </c>
      <c r="DP11" s="143">
        <v>0.13505154740564601</v>
      </c>
      <c r="DQ11" s="143">
        <v>1.8453608247422681</v>
      </c>
      <c r="DR11" s="143">
        <v>1.7422680412371134</v>
      </c>
      <c r="DS11" s="144">
        <v>0.51134020618556697</v>
      </c>
      <c r="DT11" s="144">
        <v>0.27731958762886599</v>
      </c>
      <c r="DU11" s="143">
        <v>0.451546392797195</v>
      </c>
      <c r="DV11" s="144">
        <v>1.6082474226804122</v>
      </c>
      <c r="DW11" s="143">
        <v>92.268039270774594</v>
      </c>
      <c r="DX11" s="145"/>
      <c r="DY11" s="146">
        <v>0.7082474226804123</v>
      </c>
      <c r="DZ11" s="146">
        <v>0.7082474226804123</v>
      </c>
      <c r="EA11" s="146">
        <v>0.7082474226804123</v>
      </c>
      <c r="EB11" s="146">
        <v>1.9381443298969072</v>
      </c>
      <c r="EC11" s="146">
        <v>1.9381443298969072</v>
      </c>
      <c r="ED11" s="147">
        <v>1.3711340206185567</v>
      </c>
      <c r="EE11" s="147">
        <v>6.7010309278350517</v>
      </c>
      <c r="EF11" s="146">
        <v>0.64329896907216488</v>
      </c>
      <c r="EG11" s="146">
        <v>1.329896907216495</v>
      </c>
      <c r="EW11" s="149"/>
      <c r="EX11" s="149"/>
    </row>
    <row r="12" spans="1:163" s="88" customFormat="1" x14ac:dyDescent="0.35">
      <c r="A12" s="115" t="s">
        <v>158</v>
      </c>
      <c r="B12" s="134" t="s">
        <v>14</v>
      </c>
      <c r="C12" s="135" t="s">
        <v>7</v>
      </c>
      <c r="D12" s="135"/>
      <c r="E12" s="507">
        <v>95</v>
      </c>
      <c r="N12" s="136"/>
      <c r="P12" s="137"/>
      <c r="Q12" s="137"/>
      <c r="R12" s="137"/>
      <c r="S12" s="137"/>
      <c r="T12" s="137"/>
      <c r="U12" s="137"/>
      <c r="V12" s="137"/>
      <c r="W12" s="137"/>
      <c r="X12" s="137"/>
      <c r="Y12" s="487"/>
      <c r="Z12" s="58">
        <v>4.7789473684210524</v>
      </c>
      <c r="AA12" s="58">
        <v>11.894736842105262</v>
      </c>
      <c r="AB12" s="58">
        <v>9.4105263157894736</v>
      </c>
      <c r="AC12" s="58">
        <v>3.9157894736842103</v>
      </c>
      <c r="AD12" s="58">
        <v>4.242105263157895</v>
      </c>
      <c r="AE12" s="58">
        <v>4.8842105263157896</v>
      </c>
      <c r="AF12" s="58">
        <v>0.87157894736842101</v>
      </c>
      <c r="AG12" s="138">
        <v>39.997894736842099</v>
      </c>
      <c r="AH12" s="96">
        <v>0.60000000000000009</v>
      </c>
      <c r="AI12" s="96">
        <v>0.22947368421052633</v>
      </c>
      <c r="AJ12" s="96">
        <v>9.3368421052631573E-2</v>
      </c>
      <c r="AK12" s="96">
        <v>5.2842105263157892E-2</v>
      </c>
      <c r="AL12" s="96">
        <v>0.18631578947368424</v>
      </c>
      <c r="AM12" s="96">
        <v>0.17578947368421052</v>
      </c>
      <c r="AN12" s="484">
        <v>0.16736842105263158</v>
      </c>
      <c r="AO12" s="484">
        <v>5.2631578947368425E-2</v>
      </c>
      <c r="AP12" s="93">
        <v>8.4210526315789472E-2</v>
      </c>
      <c r="AQ12" s="93">
        <v>0.10526315789473685</v>
      </c>
      <c r="AR12" s="93">
        <v>2.1578947368421053</v>
      </c>
      <c r="AS12" s="93">
        <v>0.93684210526315792</v>
      </c>
      <c r="AT12" s="93">
        <v>10.526315789473683</v>
      </c>
      <c r="AU12" s="141"/>
      <c r="AV12" s="139">
        <v>15.666695181034369</v>
      </c>
      <c r="AW12" s="140">
        <v>0.10526315789473685</v>
      </c>
      <c r="AX12" s="139">
        <v>1.6291134850210525</v>
      </c>
      <c r="AY12" s="140">
        <v>1.368421052631579</v>
      </c>
      <c r="AZ12" s="140">
        <v>0.10526315789473685</v>
      </c>
      <c r="BA12" s="140">
        <v>1.4736842105263159</v>
      </c>
      <c r="BB12" s="140">
        <v>1.263157894736842</v>
      </c>
      <c r="BC12" s="140">
        <v>3.1578947368421053</v>
      </c>
      <c r="BD12" s="140">
        <v>5.2631578947368416</v>
      </c>
      <c r="BE12" s="140">
        <v>5.2631578947368416</v>
      </c>
      <c r="BF12" s="142"/>
      <c r="BG12" s="93">
        <v>0.31578947368421051</v>
      </c>
      <c r="BH12" s="93">
        <v>0.52631578947368418</v>
      </c>
      <c r="BI12" s="93">
        <v>0.2105263157894737</v>
      </c>
      <c r="BJ12" s="93">
        <v>0.2105263157894737</v>
      </c>
      <c r="BK12" s="93">
        <v>0.2105263157894737</v>
      </c>
      <c r="BL12" s="93">
        <v>1.368421052631579</v>
      </c>
      <c r="BM12" s="93">
        <v>1.1578947368421053</v>
      </c>
      <c r="BN12" s="93">
        <v>0.2105263157894737</v>
      </c>
      <c r="BO12" s="93">
        <v>0.2105263157894737</v>
      </c>
      <c r="BP12" s="93">
        <v>0.31578947368421051</v>
      </c>
      <c r="BQ12" s="93">
        <v>1.368421052631579</v>
      </c>
      <c r="BR12" s="93">
        <v>0.31578947368421051</v>
      </c>
      <c r="BS12" s="96">
        <v>3.2595387206312108</v>
      </c>
      <c r="BT12" s="96"/>
      <c r="BU12" s="93">
        <v>0.2105263157894737</v>
      </c>
      <c r="BV12" s="93">
        <v>1.0526315789473684</v>
      </c>
      <c r="BW12" s="93">
        <v>0.52631578947368418</v>
      </c>
      <c r="BX12" s="510" t="s">
        <v>316</v>
      </c>
      <c r="BY12" s="510"/>
      <c r="BZ12" s="140">
        <v>0.4210526315789474</v>
      </c>
      <c r="CA12" s="510" t="s">
        <v>316</v>
      </c>
      <c r="CB12" s="510" t="s">
        <v>316</v>
      </c>
      <c r="CC12" s="510" t="s">
        <v>316</v>
      </c>
      <c r="CD12" s="510" t="s">
        <v>316</v>
      </c>
      <c r="CE12" s="510" t="s">
        <v>316</v>
      </c>
      <c r="CF12" s="510" t="s">
        <v>316</v>
      </c>
      <c r="CG12" s="510" t="s">
        <v>316</v>
      </c>
      <c r="CH12" s="510" t="s">
        <v>316</v>
      </c>
      <c r="CI12" s="510" t="s">
        <v>316</v>
      </c>
      <c r="CJ12" s="510"/>
      <c r="CK12" s="89"/>
      <c r="CL12" s="514">
        <v>2192.3907843491602</v>
      </c>
      <c r="CM12" s="514">
        <v>2831.5789473684208</v>
      </c>
      <c r="CN12" s="61"/>
      <c r="CO12" s="54">
        <v>6122.2233533543622</v>
      </c>
      <c r="CP12" s="54">
        <v>13219.66812582712</v>
      </c>
      <c r="CQ12" s="54">
        <v>1805.9655909599892</v>
      </c>
      <c r="CR12" s="55"/>
      <c r="CS12" s="89"/>
      <c r="CT12" s="60">
        <v>58.94736842105263</v>
      </c>
      <c r="CU12" s="57">
        <v>2.1052631578947367</v>
      </c>
      <c r="CV12" s="60">
        <v>261.05263157894734</v>
      </c>
      <c r="CW12" s="508">
        <v>136.11882270175894</v>
      </c>
      <c r="CX12" s="57">
        <v>1.1000000000000001</v>
      </c>
      <c r="CY12" s="60">
        <f>38.9473684210526*6/7</f>
        <v>33.383458646616518</v>
      </c>
      <c r="CZ12" s="139">
        <v>8.4478778265141354</v>
      </c>
      <c r="DA12" s="58">
        <v>97.47037045391653</v>
      </c>
      <c r="DB12" s="58">
        <v>15.449184726591053</v>
      </c>
      <c r="DC12" s="57">
        <v>294.73684210526312</v>
      </c>
      <c r="DD12" s="57">
        <v>2.4210526315789473</v>
      </c>
      <c r="DE12" s="56">
        <v>1321.8912915931962</v>
      </c>
      <c r="DF12" s="57">
        <v>3.6842105263157894</v>
      </c>
      <c r="DG12" s="57">
        <v>13.684210526315789</v>
      </c>
      <c r="DH12" s="59"/>
      <c r="DJ12" s="143">
        <v>0.185263156890869</v>
      </c>
      <c r="DK12" s="144">
        <v>1.8526315789473684</v>
      </c>
      <c r="DL12" s="144">
        <v>1.0136842105263157</v>
      </c>
      <c r="DM12" s="144">
        <v>0.13052631578947368</v>
      </c>
      <c r="DN12" s="143">
        <v>0.11684210284760101</v>
      </c>
      <c r="DO12" s="144">
        <v>0.30842105263157898</v>
      </c>
      <c r="DP12" s="143">
        <v>0.13789473787734399</v>
      </c>
      <c r="DQ12" s="143">
        <v>1.81052637727637</v>
      </c>
      <c r="DR12" s="143">
        <v>0.74210527696107598</v>
      </c>
      <c r="DS12" s="143">
        <v>6.5263159769146095E-2</v>
      </c>
      <c r="DT12" s="144">
        <v>0.18210526315789474</v>
      </c>
      <c r="DU12" s="143">
        <v>0.46105263264555701</v>
      </c>
      <c r="DV12" s="144">
        <v>2.88421052631579</v>
      </c>
      <c r="DW12" s="143">
        <v>94.210524308054104</v>
      </c>
      <c r="DX12" s="145"/>
      <c r="DY12" s="146">
        <v>0.72315789473684211</v>
      </c>
      <c r="DZ12" s="146">
        <v>6.6000000000000003E-2</v>
      </c>
      <c r="EA12" s="146">
        <v>7.0736842105263167E-2</v>
      </c>
      <c r="EB12" s="146">
        <v>1.9789473684210528</v>
      </c>
      <c r="EC12" s="146">
        <v>0.31684210526315787</v>
      </c>
      <c r="ED12" s="146">
        <v>0.86315789473684212</v>
      </c>
      <c r="EE12" s="147">
        <v>1.4210526315789476</v>
      </c>
      <c r="EF12" s="146">
        <v>0.65684210526315778</v>
      </c>
      <c r="EG12" s="146">
        <v>1.3578947368421053</v>
      </c>
      <c r="EW12" s="149"/>
      <c r="EX12" s="149"/>
    </row>
    <row r="13" spans="1:163" s="88" customFormat="1" x14ac:dyDescent="0.35">
      <c r="A13" s="115" t="s">
        <v>159</v>
      </c>
      <c r="B13" s="134" t="s">
        <v>14</v>
      </c>
      <c r="C13" s="135" t="s">
        <v>153</v>
      </c>
      <c r="D13" s="135"/>
      <c r="E13" s="507">
        <v>95</v>
      </c>
      <c r="N13" s="136"/>
      <c r="P13" s="137"/>
      <c r="Q13" s="137"/>
      <c r="R13" s="137"/>
      <c r="S13" s="137"/>
      <c r="T13" s="137"/>
      <c r="U13" s="137"/>
      <c r="V13" s="137"/>
      <c r="W13" s="137"/>
      <c r="X13" s="137"/>
      <c r="Y13" s="487"/>
      <c r="Z13" s="58">
        <v>11.684210526315789</v>
      </c>
      <c r="AA13" s="58">
        <v>21.157894736842106</v>
      </c>
      <c r="AB13" s="58">
        <v>12.947368421052632</v>
      </c>
      <c r="AC13" s="58">
        <v>3.5684210526315794</v>
      </c>
      <c r="AD13" s="58">
        <v>4.0842105263157897</v>
      </c>
      <c r="AE13" s="58">
        <v>5.5684210526315789</v>
      </c>
      <c r="AF13" s="58">
        <v>1.2000000000000002</v>
      </c>
      <c r="AG13" s="138">
        <v>60.210526315789473</v>
      </c>
      <c r="AH13" s="96">
        <v>0.83578947368421064</v>
      </c>
      <c r="AI13" s="96">
        <v>0.4115789473684211</v>
      </c>
      <c r="AJ13" s="96">
        <v>7.515789473684209E-2</v>
      </c>
      <c r="AK13" s="93">
        <v>1.0526315789473684E-2</v>
      </c>
      <c r="AL13" s="93">
        <v>6.3157894736842107E-2</v>
      </c>
      <c r="AM13" s="93">
        <v>4.2105263157894736E-2</v>
      </c>
      <c r="AN13" s="93">
        <v>6.3157894736842107E-2</v>
      </c>
      <c r="AO13" s="93">
        <v>4.2105263157894736E-2</v>
      </c>
      <c r="AP13" s="93">
        <v>8.4210526315789472E-2</v>
      </c>
      <c r="AQ13" s="93">
        <v>0.10526315789473685</v>
      </c>
      <c r="AR13" s="93">
        <v>2.1578947368421053</v>
      </c>
      <c r="AS13" s="93">
        <v>0.93684210526315792</v>
      </c>
      <c r="AT13" s="93">
        <v>10.526315789473683</v>
      </c>
      <c r="AU13" s="141"/>
      <c r="AV13" s="139">
        <v>19.062381594053157</v>
      </c>
      <c r="AW13" s="140">
        <v>0.10526315789473685</v>
      </c>
      <c r="AX13" s="139">
        <v>2.0262826507130005</v>
      </c>
      <c r="AY13" s="140">
        <v>1.368421052631579</v>
      </c>
      <c r="AZ13" s="140">
        <v>0.10526315789473685</v>
      </c>
      <c r="BA13" s="139">
        <v>3.908222593332106</v>
      </c>
      <c r="BB13" s="140">
        <v>1.263157894736842</v>
      </c>
      <c r="BC13" s="140">
        <v>3.1578947368421053</v>
      </c>
      <c r="BD13" s="140">
        <v>5.2631578947368416</v>
      </c>
      <c r="BE13" s="140">
        <v>5.2631578947368416</v>
      </c>
      <c r="BF13" s="142"/>
      <c r="BG13" s="93">
        <v>0.31578947368421051</v>
      </c>
      <c r="BH13" s="93">
        <v>0.52631578947368418</v>
      </c>
      <c r="BI13" s="93">
        <v>0.2105263157894737</v>
      </c>
      <c r="BJ13" s="93">
        <v>0.2105263157894737</v>
      </c>
      <c r="BK13" s="96">
        <v>4.2563405356328419</v>
      </c>
      <c r="BL13" s="93">
        <v>1.368421052631579</v>
      </c>
      <c r="BM13" s="93">
        <v>1.1578947368421053</v>
      </c>
      <c r="BN13" s="93">
        <v>0.2105263157894737</v>
      </c>
      <c r="BO13" s="93">
        <v>0.2105263157894737</v>
      </c>
      <c r="BP13" s="93">
        <v>0.31578947368421051</v>
      </c>
      <c r="BQ13" s="93">
        <v>1.368421052631579</v>
      </c>
      <c r="BR13" s="93">
        <v>0.31578947368421051</v>
      </c>
      <c r="BS13" s="96">
        <v>4.953637642170106</v>
      </c>
      <c r="BT13" s="96"/>
      <c r="BU13" s="93">
        <v>0.2105263157894737</v>
      </c>
      <c r="BV13" s="93">
        <v>1.0526315789473684</v>
      </c>
      <c r="BW13" s="93">
        <v>0.52631578947368418</v>
      </c>
      <c r="BX13" s="510" t="s">
        <v>316</v>
      </c>
      <c r="BY13" s="510"/>
      <c r="BZ13" s="140">
        <v>0.4210526315789474</v>
      </c>
      <c r="CA13" s="510" t="s">
        <v>316</v>
      </c>
      <c r="CB13" s="510" t="s">
        <v>316</v>
      </c>
      <c r="CC13" s="510" t="s">
        <v>316</v>
      </c>
      <c r="CD13" s="510" t="s">
        <v>316</v>
      </c>
      <c r="CE13" s="510" t="s">
        <v>316</v>
      </c>
      <c r="CF13" s="510" t="s">
        <v>316</v>
      </c>
      <c r="CG13" s="510" t="s">
        <v>316</v>
      </c>
      <c r="CH13" s="510" t="s">
        <v>316</v>
      </c>
      <c r="CI13" s="510" t="s">
        <v>316</v>
      </c>
      <c r="CJ13" s="510"/>
      <c r="CK13" s="89"/>
      <c r="CL13" s="514">
        <v>4808.8942604712674</v>
      </c>
      <c r="CM13" s="514">
        <v>3807.3295639530306</v>
      </c>
      <c r="CN13" s="61"/>
      <c r="CO13" s="54">
        <v>7646.9411034397199</v>
      </c>
      <c r="CP13" s="54">
        <v>15952.228129692132</v>
      </c>
      <c r="CQ13" s="54">
        <v>1603.6631453129655</v>
      </c>
      <c r="CR13" s="55"/>
      <c r="CS13" s="89"/>
      <c r="CT13" s="56">
        <v>132.71918503560738</v>
      </c>
      <c r="CU13" s="57">
        <v>2.1052631578947367</v>
      </c>
      <c r="CV13" s="508">
        <v>1145.2077130469168</v>
      </c>
      <c r="CW13" s="508">
        <v>120.97753804123894</v>
      </c>
      <c r="CX13" s="57">
        <v>1.1000000000000001</v>
      </c>
      <c r="CY13" s="56">
        <v>154.57882919474946</v>
      </c>
      <c r="CZ13" s="58">
        <v>12.209939233886947</v>
      </c>
      <c r="DA13" s="58">
        <v>106.25722679788738</v>
      </c>
      <c r="DB13" s="58">
        <v>24.146590677821152</v>
      </c>
      <c r="DC13" s="57">
        <v>294.73684210526312</v>
      </c>
      <c r="DD13" s="58">
        <v>18.850890405811686</v>
      </c>
      <c r="DE13" s="56">
        <v>5883.7256042120907</v>
      </c>
      <c r="DF13" s="57">
        <v>3.6842105263157894</v>
      </c>
      <c r="DG13" s="58">
        <v>44.578771151513259</v>
      </c>
      <c r="DH13" s="59"/>
      <c r="DJ13" s="143">
        <v>0.185263156890869</v>
      </c>
      <c r="DK13" s="144">
        <v>5.5157894736842108</v>
      </c>
      <c r="DL13" s="144">
        <v>3.1052631578947367</v>
      </c>
      <c r="DM13" s="143">
        <v>9.6947366469784801E-2</v>
      </c>
      <c r="DN13" s="143">
        <v>0.11684210284760101</v>
      </c>
      <c r="DO13" s="144">
        <v>0.60421052631578942</v>
      </c>
      <c r="DP13" s="143">
        <v>0.13789473787734399</v>
      </c>
      <c r="DQ13" s="143">
        <v>1.81052637727637</v>
      </c>
      <c r="DR13" s="143">
        <v>0.74210527696107598</v>
      </c>
      <c r="DS13" s="143">
        <v>0.12000000000000001</v>
      </c>
      <c r="DT13" s="143">
        <v>6.8631577060410898E-2</v>
      </c>
      <c r="DU13" s="143">
        <v>0.46105263264555701</v>
      </c>
      <c r="DV13" s="144">
        <v>2.357894736842105</v>
      </c>
      <c r="DW13" s="143">
        <v>94.210524308054104</v>
      </c>
      <c r="DX13" s="145"/>
      <c r="DY13" s="146">
        <v>0.72315789473684211</v>
      </c>
      <c r="DZ13" s="146">
        <v>6.6000000000000003E-2</v>
      </c>
      <c r="EA13" s="146">
        <v>7.0736842105263167E-2</v>
      </c>
      <c r="EB13" s="146">
        <v>1.9789473684210528</v>
      </c>
      <c r="EC13" s="146">
        <v>0.31684210526315787</v>
      </c>
      <c r="ED13" s="147">
        <v>1.0210526315789474</v>
      </c>
      <c r="EE13" s="147">
        <v>2.6210526315789471</v>
      </c>
      <c r="EF13" s="146">
        <v>0.65684210526315778</v>
      </c>
      <c r="EG13" s="146">
        <v>1.3578947368421053</v>
      </c>
      <c r="EW13" s="149"/>
      <c r="EX13" s="149"/>
    </row>
    <row r="14" spans="1:163" s="94" customFormat="1" x14ac:dyDescent="0.35">
      <c r="A14" s="150" t="s">
        <v>160</v>
      </c>
      <c r="B14" s="151" t="s">
        <v>15</v>
      </c>
      <c r="C14" s="152" t="s">
        <v>1</v>
      </c>
      <c r="D14" s="152"/>
      <c r="F14" s="153">
        <v>-28.038998879868192</v>
      </c>
      <c r="G14" s="153">
        <v>2.8059954704167906</v>
      </c>
      <c r="H14" s="153">
        <v>5.6812690402986439</v>
      </c>
      <c r="I14" s="153">
        <v>0.41792782119149791</v>
      </c>
      <c r="J14" s="153">
        <v>13.593900076098166</v>
      </c>
      <c r="K14" s="153">
        <v>7.5484621398013978</v>
      </c>
      <c r="L14" s="153">
        <v>6.2478886335655209E-2</v>
      </c>
      <c r="M14" s="94" t="s">
        <v>285</v>
      </c>
      <c r="N14" s="154"/>
      <c r="O14" s="506">
        <v>71.038251366120207</v>
      </c>
      <c r="P14" s="155">
        <v>63906.17554941128</v>
      </c>
      <c r="Q14" s="155">
        <v>31513.216785794073</v>
      </c>
      <c r="R14" s="155">
        <v>29047.753203350152</v>
      </c>
      <c r="S14" s="155">
        <v>107443.4575251761</v>
      </c>
      <c r="T14" s="155">
        <v>7920.5003695283558</v>
      </c>
      <c r="U14" s="155">
        <v>272.55091916758403</v>
      </c>
      <c r="V14" s="155">
        <v>254.23367112904222</v>
      </c>
      <c r="W14" s="155">
        <v>55432.827907186889</v>
      </c>
      <c r="X14" s="155">
        <v>221.30322602702574</v>
      </c>
      <c r="Y14" s="488">
        <f>SUM(P14:X14)</f>
        <v>296012.01915677049</v>
      </c>
      <c r="Z14" s="156">
        <v>8.72E-2</v>
      </c>
      <c r="AA14" s="156">
        <v>0.13700000000000001</v>
      </c>
      <c r="AB14" s="156">
        <v>0.55700000000000005</v>
      </c>
      <c r="AC14" s="156">
        <v>0.51</v>
      </c>
      <c r="AD14" s="156">
        <v>0.83399999999999996</v>
      </c>
      <c r="AE14" s="156">
        <v>0.92200000000000004</v>
      </c>
      <c r="AF14" s="156">
        <v>0.41699999999999998</v>
      </c>
      <c r="AG14" s="157"/>
      <c r="AH14" s="5">
        <v>0.14699999988079099</v>
      </c>
      <c r="AI14" s="158">
        <v>6.1499999999999999E-2</v>
      </c>
      <c r="AJ14" s="158">
        <v>2.3899999999999998E-2</v>
      </c>
      <c r="AK14" s="5">
        <v>1.3899999670684299E-2</v>
      </c>
      <c r="AL14" s="5">
        <v>7.0900000631809207E-2</v>
      </c>
      <c r="AM14" s="5">
        <v>5.0299998372793198E-2</v>
      </c>
      <c r="AN14" s="5">
        <v>4.4199999421834897E-2</v>
      </c>
      <c r="AO14" s="5">
        <v>6.83000013232231E-2</v>
      </c>
      <c r="AP14" s="5">
        <v>9.3699999153614003E-2</v>
      </c>
      <c r="AQ14" s="5">
        <v>0.119999997317791</v>
      </c>
      <c r="AR14" s="5">
        <v>0.13099999725818601</v>
      </c>
      <c r="AS14" s="5">
        <v>0.11599999666214</v>
      </c>
      <c r="AT14" s="158">
        <v>0.53900000000000003</v>
      </c>
      <c r="AU14" s="159"/>
      <c r="AV14" s="140">
        <v>7.0422535211267609E-2</v>
      </c>
      <c r="AW14" s="140">
        <v>7.0422535211267609E-2</v>
      </c>
      <c r="AX14" s="140">
        <v>2.8169014084507043E-2</v>
      </c>
      <c r="AY14" s="140">
        <v>2.8169014084507043E-2</v>
      </c>
      <c r="AZ14" s="139">
        <v>6.0783248881290872E-2</v>
      </c>
      <c r="BA14" s="139">
        <v>0.49187447727929762</v>
      </c>
      <c r="BB14" s="140">
        <v>2.8169014084507043E-2</v>
      </c>
      <c r="BC14" s="140">
        <v>7.0422535211267609E-2</v>
      </c>
      <c r="BD14" s="140">
        <v>0.352112676056338</v>
      </c>
      <c r="BE14" s="140">
        <v>0.352112676056338</v>
      </c>
      <c r="BF14" s="64"/>
      <c r="BG14" s="93">
        <v>2.140845070422535</v>
      </c>
      <c r="BH14" s="96">
        <v>0.12657967257476102</v>
      </c>
      <c r="BI14" s="96">
        <v>0.15242170919041434</v>
      </c>
      <c r="BJ14" s="96">
        <v>0.11150171291410022</v>
      </c>
      <c r="BK14" s="96">
        <v>0.28638354446166997</v>
      </c>
      <c r="BL14" s="96">
        <v>0.15141774617834822</v>
      </c>
      <c r="BM14" s="96">
        <v>8.4312903270925527E-2</v>
      </c>
      <c r="BN14" s="93">
        <v>2.8169014084507043E-2</v>
      </c>
      <c r="BO14" s="93">
        <v>2.8169014084507043E-2</v>
      </c>
      <c r="BP14" s="93">
        <v>5.6338028169014086E-2</v>
      </c>
      <c r="BQ14" s="93">
        <v>7.0422535211267609E-2</v>
      </c>
      <c r="BR14" s="93">
        <v>0.14084507042253522</v>
      </c>
      <c r="BS14" s="93">
        <v>0.16901408450704225</v>
      </c>
      <c r="BT14" s="93"/>
      <c r="BU14" s="93">
        <v>2.8169014084507043E-2</v>
      </c>
      <c r="BV14" s="93">
        <v>0.14084507042253522</v>
      </c>
      <c r="BW14" s="93">
        <v>7.0422535211267609E-2</v>
      </c>
      <c r="BX14" s="92">
        <v>0.3</v>
      </c>
      <c r="BY14" s="92"/>
      <c r="BZ14" s="140">
        <v>2.8153846153846158E-2</v>
      </c>
      <c r="CA14" s="92">
        <v>0.3</v>
      </c>
      <c r="CB14" s="92">
        <v>0.3</v>
      </c>
      <c r="CC14" s="92">
        <v>5</v>
      </c>
      <c r="CD14" s="92">
        <v>5</v>
      </c>
      <c r="CE14" s="92">
        <v>5</v>
      </c>
      <c r="CF14" s="92">
        <v>2</v>
      </c>
      <c r="CG14" s="92">
        <v>2</v>
      </c>
      <c r="CH14" s="92">
        <v>2</v>
      </c>
      <c r="CI14" s="92">
        <v>2</v>
      </c>
      <c r="CJ14" s="92"/>
      <c r="CK14" s="65"/>
      <c r="CL14" s="511">
        <v>507.77545502378609</v>
      </c>
      <c r="CM14" s="512">
        <v>513</v>
      </c>
      <c r="CN14" s="66"/>
      <c r="CO14" s="93">
        <v>0.57746478873239437</v>
      </c>
      <c r="CP14" s="93">
        <v>0.71830985915492962</v>
      </c>
      <c r="CQ14" s="93">
        <v>1.1267605633802817</v>
      </c>
      <c r="DH14" s="95"/>
      <c r="DJ14" s="41">
        <v>5.8800000697374302E-2</v>
      </c>
      <c r="DK14" s="41">
        <v>0.21799999475479101</v>
      </c>
      <c r="DL14" s="41">
        <v>0.152999997138977</v>
      </c>
      <c r="DM14" s="41">
        <v>8.07000026106834E-2</v>
      </c>
      <c r="DN14" s="41">
        <v>3.70000004768372E-2</v>
      </c>
      <c r="DO14" s="41">
        <v>7.0200003683567005E-2</v>
      </c>
      <c r="DP14" s="41">
        <v>4.3800000101327903E-2</v>
      </c>
      <c r="DQ14" s="41">
        <v>0.57200002670287997</v>
      </c>
      <c r="DR14" s="41">
        <v>0.234999999403954</v>
      </c>
      <c r="DS14" s="41">
        <v>2.0799999999999999E-2</v>
      </c>
      <c r="DT14" s="41">
        <v>2.3000000044703501E-2</v>
      </c>
      <c r="DU14" s="41">
        <v>0.14599999785423301</v>
      </c>
      <c r="DV14" s="41">
        <v>0.18000000715255701</v>
      </c>
      <c r="DW14" s="42">
        <v>29.799999237060501</v>
      </c>
      <c r="DX14" s="161"/>
      <c r="DY14" s="5">
        <v>0.22900000214576699</v>
      </c>
      <c r="DZ14" s="5">
        <v>4.5800000429153401E-2</v>
      </c>
      <c r="EA14" s="5">
        <v>6.3699997961521093E-2</v>
      </c>
      <c r="EB14" s="5">
        <v>1.1499999761581401</v>
      </c>
      <c r="EC14" s="5">
        <v>0.34299999475479098</v>
      </c>
      <c r="ED14" s="5">
        <v>0.27399998903274497</v>
      </c>
      <c r="EE14" s="158">
        <v>0.42599999999999999</v>
      </c>
      <c r="EF14" s="5">
        <v>0.20900000631809201</v>
      </c>
      <c r="EG14" s="5">
        <v>0.42899999022483798</v>
      </c>
      <c r="EH14" s="162"/>
      <c r="EV14" s="163">
        <v>36</v>
      </c>
      <c r="EW14" s="163">
        <v>2</v>
      </c>
      <c r="EX14" s="163">
        <v>6</v>
      </c>
      <c r="EY14" s="163">
        <v>3</v>
      </c>
      <c r="EZ14" s="163">
        <v>12</v>
      </c>
      <c r="FA14" s="164">
        <v>11.584329497252739</v>
      </c>
      <c r="FB14" s="163">
        <v>2</v>
      </c>
      <c r="FC14" s="163">
        <v>35</v>
      </c>
      <c r="FD14" s="163">
        <v>35</v>
      </c>
      <c r="FE14" s="163">
        <v>8</v>
      </c>
      <c r="FF14" s="163">
        <v>13</v>
      </c>
    </row>
    <row r="15" spans="1:163" s="94" customFormat="1" x14ac:dyDescent="0.35">
      <c r="A15" s="150" t="s">
        <v>161</v>
      </c>
      <c r="B15" s="151" t="s">
        <v>15</v>
      </c>
      <c r="C15" s="152" t="s">
        <v>6</v>
      </c>
      <c r="D15" s="152"/>
      <c r="F15" s="153">
        <v>-27.088427889608496</v>
      </c>
      <c r="G15" s="153">
        <v>0.93764682287666101</v>
      </c>
      <c r="H15" s="153">
        <v>14.372334722529287</v>
      </c>
      <c r="I15" s="153">
        <v>0.91492986333943438</v>
      </c>
      <c r="J15" s="153">
        <v>15.70867374475154</v>
      </c>
      <c r="K15" s="153">
        <v>11.720807499819935</v>
      </c>
      <c r="L15" s="153">
        <v>9.1545443696165893E-2</v>
      </c>
      <c r="N15" s="154"/>
      <c r="O15" s="506">
        <v>62.763466042154576</v>
      </c>
      <c r="P15" s="155">
        <v>23470.364313226644</v>
      </c>
      <c r="Q15" s="155">
        <v>4045.1779295456172</v>
      </c>
      <c r="R15" s="155">
        <v>8302.1213815582469</v>
      </c>
      <c r="S15" s="155">
        <v>27865.704133360345</v>
      </c>
      <c r="T15" s="155">
        <v>3696.1123592080007</v>
      </c>
      <c r="U15" s="155">
        <v>400.39343749224923</v>
      </c>
      <c r="V15" s="155">
        <v>574.18918785554933</v>
      </c>
      <c r="W15" s="165">
        <v>97914.501179504252</v>
      </c>
      <c r="X15" s="166">
        <v>72.690008277813831</v>
      </c>
      <c r="Y15" s="488">
        <f t="shared" ref="Y15:Y20" si="0">SUM(P15:X15)</f>
        <v>166341.2539300287</v>
      </c>
      <c r="Z15" s="156">
        <v>8.6900000000000005E-2</v>
      </c>
      <c r="AA15" s="156">
        <v>8.3000000000000004E-2</v>
      </c>
      <c r="AB15" s="167">
        <v>0.25700000000000001</v>
      </c>
      <c r="AC15" s="167">
        <v>0.35</v>
      </c>
      <c r="AD15" s="167">
        <v>0.9</v>
      </c>
      <c r="AE15" s="167">
        <v>0.91800000000000004</v>
      </c>
      <c r="AF15" s="167">
        <v>0.46200000000000002</v>
      </c>
      <c r="AG15" s="168"/>
      <c r="AH15" s="5">
        <v>0.14699999988079099</v>
      </c>
      <c r="AI15" s="158">
        <v>0.106</v>
      </c>
      <c r="AJ15" s="158">
        <v>3.3500000000000002E-2</v>
      </c>
      <c r="AK15" s="5">
        <v>2.7699999511241899E-2</v>
      </c>
      <c r="AL15" s="5">
        <v>5.6400001049041699E-2</v>
      </c>
      <c r="AM15" s="5">
        <v>3.9999999105930301E-2</v>
      </c>
      <c r="AN15" s="5">
        <v>2.61000003665686E-2</v>
      </c>
      <c r="AO15" s="5">
        <v>4.0399998426437399E-2</v>
      </c>
      <c r="AP15" s="5">
        <v>7.6899997889995603E-2</v>
      </c>
      <c r="AQ15" s="5">
        <v>9.8899997770786299E-2</v>
      </c>
      <c r="AR15" s="5">
        <v>0.104000002145767</v>
      </c>
      <c r="AS15" s="5">
        <v>9.2799998819828006E-2</v>
      </c>
      <c r="AT15" s="5">
        <v>0.51999998092651301</v>
      </c>
      <c r="AU15" s="159"/>
      <c r="AV15" s="140">
        <v>7.9617834394904469E-2</v>
      </c>
      <c r="AW15" s="140">
        <v>7.9617834394904469E-2</v>
      </c>
      <c r="AX15" s="139">
        <v>4.4038447694667353E-2</v>
      </c>
      <c r="AY15" s="139">
        <v>5.8370919521030941E-2</v>
      </c>
      <c r="AZ15" s="139">
        <v>0.48492306528150309</v>
      </c>
      <c r="BA15" s="139">
        <v>1.2538451973670592</v>
      </c>
      <c r="BB15" s="140">
        <v>3.1847133757961783E-2</v>
      </c>
      <c r="BC15" s="140">
        <v>7.9617834394904469E-2</v>
      </c>
      <c r="BD15" s="140">
        <v>0.39808917197452232</v>
      </c>
      <c r="BE15" s="140">
        <v>0.39808917197452232</v>
      </c>
      <c r="BF15" s="64"/>
      <c r="BG15" s="93">
        <v>2.4203821656050954</v>
      </c>
      <c r="BH15" s="96">
        <v>1.5426581316605601</v>
      </c>
      <c r="BI15" s="96">
        <v>1.9763102459263482</v>
      </c>
      <c r="BJ15" s="96">
        <v>0.87462507202938222</v>
      </c>
      <c r="BK15" s="96">
        <v>2.1669433735153603</v>
      </c>
      <c r="BL15" s="96">
        <v>0.71745502793850657</v>
      </c>
      <c r="BM15" s="96">
        <v>0.39205282584887213</v>
      </c>
      <c r="BN15" s="96">
        <v>0.29681568752329085</v>
      </c>
      <c r="BO15" s="96">
        <v>0.17473582914549199</v>
      </c>
      <c r="BP15" s="93">
        <v>6.3694267515923567E-2</v>
      </c>
      <c r="BQ15" s="93">
        <v>7.9617834394904469E-2</v>
      </c>
      <c r="BR15" s="93">
        <v>0.15923566878980894</v>
      </c>
      <c r="BS15" s="93">
        <v>0.19108280254777071</v>
      </c>
      <c r="BT15" s="93"/>
      <c r="BU15" s="93">
        <v>3.1847133757961783E-2</v>
      </c>
      <c r="BV15" s="93">
        <v>0.15923566878980894</v>
      </c>
      <c r="BW15" s="93">
        <v>7.9617834394904469E-2</v>
      </c>
      <c r="BX15" s="92">
        <v>0.3</v>
      </c>
      <c r="BY15" s="92"/>
      <c r="BZ15" s="140">
        <v>3.1847133757961783E-2</v>
      </c>
      <c r="CA15" s="92">
        <v>0.3</v>
      </c>
      <c r="CB15" s="92">
        <v>0.3</v>
      </c>
      <c r="CC15" s="92">
        <v>5</v>
      </c>
      <c r="CD15" s="92">
        <v>5</v>
      </c>
      <c r="CE15" s="92">
        <v>5</v>
      </c>
      <c r="CF15" s="92">
        <v>2</v>
      </c>
      <c r="CG15" s="92">
        <v>2</v>
      </c>
      <c r="CH15" s="92">
        <v>2</v>
      </c>
      <c r="CI15" s="92">
        <v>2</v>
      </c>
      <c r="CJ15" s="92"/>
      <c r="CK15" s="65"/>
      <c r="CL15" s="511">
        <v>1218.3711017457879</v>
      </c>
      <c r="CM15" s="511">
        <v>691.81339907366964</v>
      </c>
      <c r="CN15" s="66"/>
      <c r="CO15" s="93">
        <v>1.2898089171974523</v>
      </c>
      <c r="CP15" s="93">
        <v>1.4490445859872612</v>
      </c>
      <c r="CQ15" s="93">
        <v>1.2738853503184715</v>
      </c>
      <c r="DH15" s="95"/>
      <c r="DJ15" s="41">
        <v>5.8800000697374302E-2</v>
      </c>
      <c r="DK15" s="41">
        <v>0.23899999260902399</v>
      </c>
      <c r="DL15" s="41">
        <v>0.167999997735023</v>
      </c>
      <c r="DM15" s="41">
        <v>8.8799998164176899E-2</v>
      </c>
      <c r="DN15" s="41">
        <v>3.70000004768372E-2</v>
      </c>
      <c r="DO15" s="41">
        <v>7.0200003683567005E-2</v>
      </c>
      <c r="DP15" s="41">
        <v>4.3800000101327903E-2</v>
      </c>
      <c r="DQ15" s="41">
        <v>0.57200002670287997</v>
      </c>
      <c r="DR15" s="43">
        <v>0.26100000000000001</v>
      </c>
      <c r="DS15" s="41">
        <v>2.0700000226497699E-2</v>
      </c>
      <c r="DT15" s="41">
        <v>2.1700000390410399E-2</v>
      </c>
      <c r="DU15" s="41">
        <v>0.14599999785423301</v>
      </c>
      <c r="DV15" s="41">
        <v>0.18000000715255701</v>
      </c>
      <c r="DW15" s="42">
        <v>29.799999237060501</v>
      </c>
      <c r="DX15" s="161"/>
      <c r="DY15" s="5">
        <v>0.22900000214576699</v>
      </c>
      <c r="DZ15" s="158">
        <v>5.0500000000000003E-2</v>
      </c>
      <c r="EA15" s="5">
        <v>4.8999998718500103E-2</v>
      </c>
      <c r="EB15" s="5">
        <v>0.837000012397766</v>
      </c>
      <c r="EC15" s="5">
        <v>0.26399999856948902</v>
      </c>
      <c r="ED15" s="158">
        <v>0.41799999999999998</v>
      </c>
      <c r="EE15" s="158">
        <v>0.93600000000000005</v>
      </c>
      <c r="EF15" s="5">
        <v>0.20800000429153401</v>
      </c>
      <c r="EG15" s="5">
        <v>0.42899999022483798</v>
      </c>
      <c r="EH15" s="162"/>
      <c r="EV15" s="163">
        <v>36</v>
      </c>
      <c r="EW15" s="163">
        <v>2</v>
      </c>
      <c r="EX15" s="163">
        <v>6</v>
      </c>
      <c r="EY15" s="163">
        <v>3</v>
      </c>
      <c r="EZ15" s="163">
        <v>12</v>
      </c>
      <c r="FA15" s="163">
        <v>11</v>
      </c>
      <c r="FB15" s="163">
        <v>2</v>
      </c>
      <c r="FC15" s="163">
        <v>35</v>
      </c>
      <c r="FD15" s="163">
        <v>35</v>
      </c>
      <c r="FE15" s="163">
        <v>8</v>
      </c>
      <c r="FF15" s="163">
        <v>13</v>
      </c>
    </row>
    <row r="16" spans="1:163" s="94" customFormat="1" x14ac:dyDescent="0.35">
      <c r="A16" s="150" t="s">
        <v>162</v>
      </c>
      <c r="B16" s="151" t="s">
        <v>15</v>
      </c>
      <c r="C16" s="152" t="s">
        <v>3</v>
      </c>
      <c r="D16" s="152"/>
      <c r="F16" s="153">
        <v>-27.290545208739882</v>
      </c>
      <c r="G16" s="153">
        <v>-0.18011134839107365</v>
      </c>
      <c r="H16" s="153">
        <v>8.1347074257914382</v>
      </c>
      <c r="I16" s="153">
        <v>0.42265118331075407</v>
      </c>
      <c r="J16" s="153">
        <v>19.246858277007114</v>
      </c>
      <c r="K16" s="153">
        <v>16.087743187817054</v>
      </c>
      <c r="L16" s="153">
        <v>5.9428436107983651E-2</v>
      </c>
      <c r="N16" s="154"/>
      <c r="O16" s="506">
        <v>70.175438596491219</v>
      </c>
      <c r="P16" s="155">
        <v>31165.93212132328</v>
      </c>
      <c r="Q16" s="155">
        <v>10222.794333594136</v>
      </c>
      <c r="R16" s="155">
        <v>15727.66095172412</v>
      </c>
      <c r="S16" s="155">
        <v>88041.934344519424</v>
      </c>
      <c r="T16" s="155">
        <v>4023.3545454432428</v>
      </c>
      <c r="U16" s="155">
        <v>250.26494095115132</v>
      </c>
      <c r="V16" s="155">
        <v>331.67680099590581</v>
      </c>
      <c r="W16" s="155">
        <v>38609.98095714298</v>
      </c>
      <c r="X16" s="166">
        <v>91.956511374678939</v>
      </c>
      <c r="Y16" s="488">
        <f t="shared" si="0"/>
        <v>188465.55550706893</v>
      </c>
      <c r="Z16" s="156">
        <v>0.158</v>
      </c>
      <c r="AA16" s="156">
        <v>0.14699999999999999</v>
      </c>
      <c r="AB16" s="156">
        <v>0.373</v>
      </c>
      <c r="AC16" s="156">
        <v>0.40400000000000003</v>
      </c>
      <c r="AD16" s="156">
        <v>0.79200000000000004</v>
      </c>
      <c r="AE16" s="156">
        <v>0.82199999999999995</v>
      </c>
      <c r="AF16" s="156">
        <v>0.42699999999999999</v>
      </c>
      <c r="AG16" s="157"/>
      <c r="AH16" s="5">
        <v>0.14699999988079099</v>
      </c>
      <c r="AI16" s="6">
        <v>9.7599999999999992E-2</v>
      </c>
      <c r="AJ16" s="6">
        <v>2.58E-2</v>
      </c>
      <c r="AK16" s="5">
        <v>8.3299996331334097E-3</v>
      </c>
      <c r="AL16" s="5">
        <v>3.29999998211861E-2</v>
      </c>
      <c r="AM16" s="5">
        <v>2.3399999365210498E-2</v>
      </c>
      <c r="AN16" s="5">
        <v>1.5399999916553501E-2</v>
      </c>
      <c r="AO16" s="5">
        <v>2.3900000378489501E-2</v>
      </c>
      <c r="AP16" s="5">
        <v>9.3800000846385997E-2</v>
      </c>
      <c r="AQ16" s="5">
        <v>0.120999999344349</v>
      </c>
      <c r="AR16" s="5">
        <v>7.2999998927116394E-2</v>
      </c>
      <c r="AS16" s="5">
        <v>6.4999997615814195E-2</v>
      </c>
      <c r="AT16" s="158">
        <v>1.17</v>
      </c>
      <c r="AU16" s="159"/>
      <c r="AV16" s="140">
        <v>7.1225071225071226E-2</v>
      </c>
      <c r="AW16" s="140">
        <v>7.1225071225071226E-2</v>
      </c>
      <c r="AX16" s="139">
        <v>0.12554591489918843</v>
      </c>
      <c r="AY16" s="139">
        <v>5.4910412323553912E-2</v>
      </c>
      <c r="AZ16" s="139">
        <v>1.1562474943080765</v>
      </c>
      <c r="BA16" s="139">
        <v>3.8163351863117825</v>
      </c>
      <c r="BB16" s="140">
        <v>2.8490028490028491E-2</v>
      </c>
      <c r="BC16" s="140">
        <v>7.1225071225071226E-2</v>
      </c>
      <c r="BD16" s="140">
        <v>0.35612535612535612</v>
      </c>
      <c r="BE16" s="140">
        <v>0.35612535612535612</v>
      </c>
      <c r="BF16" s="64"/>
      <c r="BG16" s="93">
        <v>2.165242165242165</v>
      </c>
      <c r="BH16" s="96">
        <v>0.16467487925573049</v>
      </c>
      <c r="BI16" s="96">
        <v>0.19827854812967688</v>
      </c>
      <c r="BJ16" s="96">
        <v>0.15907731500364103</v>
      </c>
      <c r="BK16" s="96">
        <v>1.2039360950752562</v>
      </c>
      <c r="BL16" s="96">
        <v>0.45376814181747754</v>
      </c>
      <c r="BM16" s="96">
        <v>0.22461877308038383</v>
      </c>
      <c r="BN16" s="96">
        <v>0.13138990406627477</v>
      </c>
      <c r="BO16" s="96">
        <v>0.10457036504806361</v>
      </c>
      <c r="BP16" s="93">
        <v>5.6980056980056981E-2</v>
      </c>
      <c r="BQ16" s="93">
        <v>7.1225071225071226E-2</v>
      </c>
      <c r="BR16" s="93">
        <v>0.14245014245014245</v>
      </c>
      <c r="BS16" s="93">
        <v>0.17094017094017094</v>
      </c>
      <c r="BT16" s="93"/>
      <c r="BU16" s="93">
        <v>2.8490028490028491E-2</v>
      </c>
      <c r="BV16" s="93">
        <v>0.14245014245014245</v>
      </c>
      <c r="BW16" s="93">
        <v>7.1225071225071226E-2</v>
      </c>
      <c r="BX16" s="92">
        <v>0.3</v>
      </c>
      <c r="BY16" s="92"/>
      <c r="BZ16" s="140">
        <v>2.8490028490028491E-2</v>
      </c>
      <c r="CA16" s="92">
        <v>0.3</v>
      </c>
      <c r="CB16" s="92">
        <v>0.3</v>
      </c>
      <c r="CC16" s="92">
        <v>5</v>
      </c>
      <c r="CD16" s="92">
        <v>5</v>
      </c>
      <c r="CE16" s="92">
        <v>5</v>
      </c>
      <c r="CF16" s="92">
        <v>2</v>
      </c>
      <c r="CG16" s="92">
        <v>2</v>
      </c>
      <c r="CH16" s="92">
        <v>2</v>
      </c>
      <c r="CI16" s="92">
        <v>2</v>
      </c>
      <c r="CJ16" s="92"/>
      <c r="CK16" s="67"/>
      <c r="CL16" s="511">
        <v>571.75509110148164</v>
      </c>
      <c r="CM16" s="512">
        <v>559</v>
      </c>
      <c r="CN16" s="68"/>
      <c r="CO16" s="96">
        <v>1.3817663817663817</v>
      </c>
      <c r="CP16" s="96">
        <v>2.45014245014245</v>
      </c>
      <c r="CQ16" s="96">
        <v>2.749287749287749</v>
      </c>
      <c r="DH16" s="95"/>
      <c r="DJ16" s="41">
        <v>5.8800000697374302E-2</v>
      </c>
      <c r="DK16" s="41">
        <v>0.12700000405311601</v>
      </c>
      <c r="DL16" s="41">
        <v>8.9100003242492704E-2</v>
      </c>
      <c r="DM16" s="41">
        <v>4.6999998390674598E-2</v>
      </c>
      <c r="DN16" s="41">
        <v>3.70000004768372E-2</v>
      </c>
      <c r="DO16" s="41">
        <v>7.0200003683567005E-2</v>
      </c>
      <c r="DP16" s="41">
        <v>4.3800000101327903E-2</v>
      </c>
      <c r="DQ16" s="41">
        <v>0.57200002670287997</v>
      </c>
      <c r="DR16" s="41">
        <v>0.234999999403954</v>
      </c>
      <c r="DS16" s="41">
        <v>2.0700000226497699E-2</v>
      </c>
      <c r="DT16" s="41">
        <v>1.76999997347593E-2</v>
      </c>
      <c r="DU16" s="43">
        <v>0.20200000000000001</v>
      </c>
      <c r="DV16" s="41">
        <v>0.18000000715255701</v>
      </c>
      <c r="DW16" s="42">
        <v>29.799999237060501</v>
      </c>
      <c r="DX16" s="161"/>
      <c r="DY16" s="5">
        <v>0.22900000214576699</v>
      </c>
      <c r="DZ16" s="158">
        <v>9.4799999999999995E-2</v>
      </c>
      <c r="EA16" s="5">
        <v>4.14999984204769E-2</v>
      </c>
      <c r="EB16" s="5">
        <v>0.74299997091293302</v>
      </c>
      <c r="EC16" s="5">
        <v>0.22300000488758101</v>
      </c>
      <c r="ED16" s="158">
        <v>0.38300000000000001</v>
      </c>
      <c r="EE16" s="158">
        <v>1.59</v>
      </c>
      <c r="EF16" s="5">
        <v>0.20800000429153401</v>
      </c>
      <c r="EG16" s="5">
        <v>0.42899999022483798</v>
      </c>
      <c r="EH16" s="162"/>
      <c r="EV16" s="163">
        <v>36</v>
      </c>
      <c r="EW16" s="163">
        <v>2</v>
      </c>
      <c r="EX16" s="163">
        <v>6</v>
      </c>
      <c r="EY16" s="163">
        <v>3</v>
      </c>
      <c r="EZ16" s="163">
        <v>12</v>
      </c>
      <c r="FA16" s="163">
        <v>11</v>
      </c>
      <c r="FB16" s="163">
        <v>2</v>
      </c>
      <c r="FC16" s="163">
        <v>35</v>
      </c>
      <c r="FD16" s="163">
        <v>35</v>
      </c>
      <c r="FE16" s="163">
        <v>8</v>
      </c>
      <c r="FF16" s="163">
        <v>13</v>
      </c>
    </row>
    <row r="17" spans="1:162" s="94" customFormat="1" x14ac:dyDescent="0.35">
      <c r="A17" s="150" t="s">
        <v>163</v>
      </c>
      <c r="B17" s="151" t="s">
        <v>15</v>
      </c>
      <c r="C17" s="152" t="s">
        <v>4</v>
      </c>
      <c r="D17" s="152"/>
      <c r="F17" s="153">
        <v>-29.02821405195181</v>
      </c>
      <c r="G17" s="153">
        <v>-1.2966270276078942</v>
      </c>
      <c r="H17" s="153">
        <v>2.1906681737518019</v>
      </c>
      <c r="I17" s="153">
        <v>0.22543270463752782</v>
      </c>
      <c r="J17" s="153">
        <v>9.7176147412779645</v>
      </c>
      <c r="K17" s="153">
        <v>15.346609134464492</v>
      </c>
      <c r="L17" s="153">
        <v>2.444121597731853E-2</v>
      </c>
      <c r="N17" s="154"/>
      <c r="O17" s="506">
        <v>72.776769509981847</v>
      </c>
      <c r="P17" s="155">
        <v>73911.309268723693</v>
      </c>
      <c r="Q17" s="155">
        <v>37027.883726397442</v>
      </c>
      <c r="R17" s="155">
        <v>27956.613000876605</v>
      </c>
      <c r="S17" s="155">
        <v>160598.52660238685</v>
      </c>
      <c r="T17" s="155">
        <v>6471.6784984257592</v>
      </c>
      <c r="U17" s="166">
        <v>136.3325810084325</v>
      </c>
      <c r="V17" s="155">
        <v>268.70697031149786</v>
      </c>
      <c r="W17" s="155">
        <v>29058.364104280903</v>
      </c>
      <c r="X17" s="166">
        <v>38.599352379682955</v>
      </c>
      <c r="Y17" s="488">
        <f t="shared" si="0"/>
        <v>335468.01410479087</v>
      </c>
      <c r="Z17" s="169">
        <v>7.5999999999999998E-2</v>
      </c>
      <c r="AA17" s="156">
        <v>0.11</v>
      </c>
      <c r="AB17" s="167">
        <v>0.17699999999999999</v>
      </c>
      <c r="AC17" s="167">
        <v>0.191</v>
      </c>
      <c r="AD17" s="167">
        <v>0.48299999999999998</v>
      </c>
      <c r="AE17" s="167">
        <v>0.52200000000000002</v>
      </c>
      <c r="AF17" s="156">
        <v>0.214</v>
      </c>
      <c r="AG17" s="157"/>
      <c r="AH17" s="5">
        <v>0.14699999988079099</v>
      </c>
      <c r="AI17" s="5">
        <v>4.7100000083446503E-2</v>
      </c>
      <c r="AJ17" s="5">
        <v>2.280000038445E-2</v>
      </c>
      <c r="AK17" s="5">
        <v>7.2499997913837398E-3</v>
      </c>
      <c r="AL17" s="5">
        <v>5.0500001758337E-2</v>
      </c>
      <c r="AM17" s="5">
        <v>3.5799998790025697E-2</v>
      </c>
      <c r="AN17" s="5">
        <v>2.3099999874830201E-2</v>
      </c>
      <c r="AO17" s="5">
        <v>3.5700000822544098E-2</v>
      </c>
      <c r="AP17" s="5">
        <v>9.2000000178813907E-2</v>
      </c>
      <c r="AQ17" s="5">
        <v>0.118000000715256</v>
      </c>
      <c r="AR17" s="5">
        <v>0.104000002145767</v>
      </c>
      <c r="AS17" s="5">
        <v>9.2399999499320998E-2</v>
      </c>
      <c r="AT17" s="158">
        <v>4.24</v>
      </c>
      <c r="AU17" s="159"/>
      <c r="AV17" s="139">
        <v>8.0678609318593858E-2</v>
      </c>
      <c r="AW17" s="140">
        <v>6.8681318681318687E-2</v>
      </c>
      <c r="AX17" s="139">
        <v>0.28910175399146248</v>
      </c>
      <c r="AY17" s="139">
        <v>5.0457175877572348E-2</v>
      </c>
      <c r="AZ17" s="139">
        <v>0.3770679129828452</v>
      </c>
      <c r="BA17" s="139">
        <v>2.3930107197990393</v>
      </c>
      <c r="BB17" s="140">
        <v>2.7472527472527472E-2</v>
      </c>
      <c r="BC17" s="140">
        <v>6.8681318681318687E-2</v>
      </c>
      <c r="BD17" s="140">
        <v>0.34340659340659341</v>
      </c>
      <c r="BE17" s="140">
        <v>0.34340659340659341</v>
      </c>
      <c r="BF17" s="64"/>
      <c r="BG17" s="93">
        <v>2.087912087912088</v>
      </c>
      <c r="BH17" s="96">
        <v>0.31339735016420245</v>
      </c>
      <c r="BI17" s="96">
        <v>0.21311779481500545</v>
      </c>
      <c r="BJ17" s="96">
        <v>9.782882032385945E-2</v>
      </c>
      <c r="BK17" s="96">
        <v>0.16133901176137744</v>
      </c>
      <c r="BL17" s="96">
        <v>0.10413888313467454</v>
      </c>
      <c r="BM17" s="96">
        <v>4.8379020091994379E-2</v>
      </c>
      <c r="BN17" s="96">
        <v>3.4203493443045956E-2</v>
      </c>
      <c r="BO17" s="93">
        <v>2.7472527472527472E-2</v>
      </c>
      <c r="BP17" s="93">
        <v>5.4945054945054944E-2</v>
      </c>
      <c r="BQ17" s="93">
        <v>6.8681318681318687E-2</v>
      </c>
      <c r="BR17" s="93">
        <v>0.13736263736263737</v>
      </c>
      <c r="BS17" s="93">
        <v>0.16483516483516483</v>
      </c>
      <c r="BT17" s="93"/>
      <c r="BU17" s="93">
        <v>2.7472527472527472E-2</v>
      </c>
      <c r="BV17" s="93">
        <v>0.13736263736263737</v>
      </c>
      <c r="BW17" s="93">
        <v>6.8681318681318687E-2</v>
      </c>
      <c r="BX17" s="76">
        <v>1.9</v>
      </c>
      <c r="BY17" s="76"/>
      <c r="BZ17" s="140">
        <v>2.7472527472527472E-2</v>
      </c>
      <c r="CA17" s="92">
        <v>0.3</v>
      </c>
      <c r="CB17" s="92">
        <v>0.3</v>
      </c>
      <c r="CC17" s="92">
        <v>5</v>
      </c>
      <c r="CD17" s="92">
        <v>5</v>
      </c>
      <c r="CE17" s="92">
        <v>5</v>
      </c>
      <c r="CF17" s="92">
        <v>2</v>
      </c>
      <c r="CG17" s="92">
        <v>2</v>
      </c>
      <c r="CH17" s="92">
        <v>2</v>
      </c>
      <c r="CI17" s="92">
        <v>2</v>
      </c>
      <c r="CJ17" s="92"/>
      <c r="CK17" s="65"/>
      <c r="CL17" s="511">
        <v>522.14369522622167</v>
      </c>
      <c r="CM17" s="513">
        <v>452</v>
      </c>
      <c r="CN17" s="66"/>
      <c r="CO17" s="93">
        <v>0.56318681318681318</v>
      </c>
      <c r="CP17" s="93">
        <v>0.70054945054945061</v>
      </c>
      <c r="CQ17" s="93">
        <v>2.0604395604395607</v>
      </c>
      <c r="DH17" s="95"/>
      <c r="DJ17" s="41">
        <v>5.8800000697374302E-2</v>
      </c>
      <c r="DK17" s="41">
        <v>0.11400000005960501</v>
      </c>
      <c r="DL17" s="41">
        <v>8.0600000917911502E-2</v>
      </c>
      <c r="DM17" s="41">
        <v>4.2500000447034801E-2</v>
      </c>
      <c r="DN17" s="41">
        <v>3.70000004768372E-2</v>
      </c>
      <c r="DO17" s="41">
        <v>7.0200003683567005E-2</v>
      </c>
      <c r="DP17" s="41">
        <v>4.3800000101327903E-2</v>
      </c>
      <c r="DQ17" s="41">
        <v>0.57200002670287997</v>
      </c>
      <c r="DR17" s="41">
        <v>0.234999999403954</v>
      </c>
      <c r="DS17" s="41">
        <v>2.0700000226497699E-2</v>
      </c>
      <c r="DT17" s="41">
        <v>1.76999997347593E-2</v>
      </c>
      <c r="DU17" s="41">
        <v>0.14599999785423301</v>
      </c>
      <c r="DV17" s="41">
        <v>0.18000000715255701</v>
      </c>
      <c r="DW17" s="42">
        <v>29.799999237060501</v>
      </c>
      <c r="DX17" s="161"/>
      <c r="DY17" s="5">
        <v>0.22900000214576699</v>
      </c>
      <c r="DZ17" s="5">
        <v>3.8400001823902102E-2</v>
      </c>
      <c r="EA17" s="5">
        <v>5.73000013828278E-2</v>
      </c>
      <c r="EB17" s="5">
        <v>0.96499997377395597</v>
      </c>
      <c r="EC17" s="5">
        <v>0.30799999833107</v>
      </c>
      <c r="ED17" s="158">
        <v>0.33400000000000002</v>
      </c>
      <c r="EE17" s="158">
        <v>0.73199999999999998</v>
      </c>
      <c r="EF17" s="5">
        <v>0.20800000429153401</v>
      </c>
      <c r="EG17" s="5">
        <v>0.42899999022483798</v>
      </c>
      <c r="EH17" s="162"/>
      <c r="EV17" s="163">
        <v>36</v>
      </c>
      <c r="EW17" s="163">
        <v>2</v>
      </c>
      <c r="EX17" s="163">
        <v>6</v>
      </c>
      <c r="EY17" s="163">
        <v>3</v>
      </c>
      <c r="EZ17" s="163">
        <v>12</v>
      </c>
      <c r="FA17" s="163">
        <v>11</v>
      </c>
      <c r="FB17" s="163">
        <v>2</v>
      </c>
      <c r="FC17" s="163">
        <v>35</v>
      </c>
      <c r="FD17" s="163">
        <v>35</v>
      </c>
      <c r="FE17" s="163">
        <v>8</v>
      </c>
      <c r="FF17" s="163">
        <v>13</v>
      </c>
    </row>
    <row r="18" spans="1:162" s="94" customFormat="1" x14ac:dyDescent="0.35">
      <c r="A18" s="150" t="s">
        <v>164</v>
      </c>
      <c r="B18" s="151" t="s">
        <v>15</v>
      </c>
      <c r="C18" s="152" t="s">
        <v>5</v>
      </c>
      <c r="D18" s="152"/>
      <c r="F18" s="153">
        <v>-28.262478885069729</v>
      </c>
      <c r="G18" s="153">
        <v>2.2657596464432412</v>
      </c>
      <c r="H18" s="153">
        <v>4.663583121458319</v>
      </c>
      <c r="I18" s="153">
        <v>0.43169680468219052</v>
      </c>
      <c r="J18" s="153">
        <v>10.80291322723963</v>
      </c>
      <c r="K18" s="153">
        <v>14.462574162067716</v>
      </c>
      <c r="L18" s="153">
        <v>5.2551973894743406E-2</v>
      </c>
      <c r="N18" s="154"/>
      <c r="O18" s="506">
        <v>74.418604651162781</v>
      </c>
      <c r="P18" s="155">
        <v>115864.79458067191</v>
      </c>
      <c r="Q18" s="155">
        <v>64386.614948595336</v>
      </c>
      <c r="R18" s="155">
        <v>24841.499936136701</v>
      </c>
      <c r="S18" s="155">
        <v>60871.204833816781</v>
      </c>
      <c r="T18" s="155">
        <v>5236.3310164988707</v>
      </c>
      <c r="U18" s="166">
        <v>107.76601150459604</v>
      </c>
      <c r="V18" s="155">
        <v>234.01086022383623</v>
      </c>
      <c r="W18" s="155">
        <v>15577.741051665298</v>
      </c>
      <c r="X18" s="166">
        <v>39.032498513426418</v>
      </c>
      <c r="Y18" s="488">
        <f t="shared" si="0"/>
        <v>287158.99573762668</v>
      </c>
      <c r="Z18" s="169">
        <v>7.5999999999999998E-2</v>
      </c>
      <c r="AA18" s="156">
        <v>8.8099999999999998E-2</v>
      </c>
      <c r="AB18" s="170">
        <v>0.13300000000000001</v>
      </c>
      <c r="AC18" s="170">
        <v>0.191</v>
      </c>
      <c r="AD18" s="170">
        <v>0.33300000000000002</v>
      </c>
      <c r="AE18" s="170">
        <v>0.34599999999999997</v>
      </c>
      <c r="AF18" s="170">
        <v>7.3999999999999996E-2</v>
      </c>
      <c r="AG18" s="157"/>
      <c r="AH18" s="5">
        <v>0.14699999988079099</v>
      </c>
      <c r="AI18" s="5">
        <v>4.7100000083446503E-2</v>
      </c>
      <c r="AJ18" s="5">
        <v>2.280000038445E-2</v>
      </c>
      <c r="AK18" s="5">
        <v>9.6199996769428305E-3</v>
      </c>
      <c r="AL18" s="5">
        <v>3.6800000816583599E-2</v>
      </c>
      <c r="AM18" s="5">
        <v>2.61000003665686E-2</v>
      </c>
      <c r="AN18" s="5">
        <v>2.4000000208616298E-2</v>
      </c>
      <c r="AO18" s="5">
        <v>3.7200000137090697E-2</v>
      </c>
      <c r="AP18" s="5">
        <v>6.6299997270107297E-2</v>
      </c>
      <c r="AQ18" s="5">
        <v>8.5299998521804796E-2</v>
      </c>
      <c r="AR18" s="5">
        <v>5.8499999344348901E-2</v>
      </c>
      <c r="AS18" s="5">
        <v>4.3900001794099801E-2</v>
      </c>
      <c r="AT18" s="6">
        <v>0.82</v>
      </c>
      <c r="AU18" s="171"/>
      <c r="AV18" s="140">
        <v>6.7204301075268813E-2</v>
      </c>
      <c r="AW18" s="140">
        <v>6.7204301075268813E-2</v>
      </c>
      <c r="AX18" s="140">
        <v>2.6881720430107524E-2</v>
      </c>
      <c r="AY18" s="140">
        <v>2.6881720430107524E-2</v>
      </c>
      <c r="AZ18" s="140">
        <v>1.3440860215053762E-2</v>
      </c>
      <c r="BA18" s="139">
        <v>0.15429289250590619</v>
      </c>
      <c r="BB18" s="140">
        <v>2.6881720430107524E-2</v>
      </c>
      <c r="BC18" s="140">
        <v>6.7204301075268813E-2</v>
      </c>
      <c r="BD18" s="140">
        <v>0.33602150537634407</v>
      </c>
      <c r="BE18" s="140">
        <v>0.33602150537634407</v>
      </c>
      <c r="BF18" s="64"/>
      <c r="BG18" s="93">
        <v>2.043010752688172</v>
      </c>
      <c r="BH18" s="93">
        <v>6.7204301075268813E-2</v>
      </c>
      <c r="BI18" s="93">
        <v>2.6881720430107524E-2</v>
      </c>
      <c r="BJ18" s="96">
        <v>8.9091209727546014E-2</v>
      </c>
      <c r="BK18" s="96">
        <v>0.14458348769017781</v>
      </c>
      <c r="BL18" s="96">
        <v>7.9046415715516433E-2</v>
      </c>
      <c r="BM18" s="93">
        <v>2.6881720430107524E-2</v>
      </c>
      <c r="BN18" s="96">
        <v>2.8949973738502895E-2</v>
      </c>
      <c r="BO18" s="93">
        <v>2.6881720430107524E-2</v>
      </c>
      <c r="BP18" s="93">
        <v>5.3763440860215048E-2</v>
      </c>
      <c r="BQ18" s="93">
        <v>6.7204301075268813E-2</v>
      </c>
      <c r="BR18" s="93">
        <v>0.13440860215053763</v>
      </c>
      <c r="BS18" s="93">
        <v>0.16129032258064516</v>
      </c>
      <c r="BT18" s="93"/>
      <c r="BU18" s="93">
        <v>2.6881720430107524E-2</v>
      </c>
      <c r="BV18" s="93">
        <v>0.13440860215053763</v>
      </c>
      <c r="BW18" s="93">
        <v>6.7204301075268813E-2</v>
      </c>
      <c r="BX18" s="92">
        <v>0.3</v>
      </c>
      <c r="BY18" s="92"/>
      <c r="BZ18" s="140">
        <v>2.6881720430107524E-2</v>
      </c>
      <c r="CA18" s="92">
        <v>0.3</v>
      </c>
      <c r="CB18" s="92">
        <v>0.3</v>
      </c>
      <c r="CC18" s="92">
        <v>5</v>
      </c>
      <c r="CD18" s="92">
        <v>5</v>
      </c>
      <c r="CE18" s="92">
        <v>5</v>
      </c>
      <c r="CF18" s="92">
        <v>2</v>
      </c>
      <c r="CG18" s="92">
        <v>2</v>
      </c>
      <c r="CH18" s="92">
        <v>2</v>
      </c>
      <c r="CI18" s="92">
        <v>2</v>
      </c>
      <c r="CJ18" s="92"/>
      <c r="CK18" s="65"/>
      <c r="CL18" s="511">
        <v>458.26897949015643</v>
      </c>
      <c r="CM18" s="513">
        <v>452</v>
      </c>
      <c r="CN18" s="66"/>
      <c r="CO18" s="93">
        <v>0.55107526881720426</v>
      </c>
      <c r="CP18" s="93">
        <v>0.68548387096774188</v>
      </c>
      <c r="CQ18" s="93">
        <v>1.075268817204301</v>
      </c>
      <c r="DH18" s="95"/>
      <c r="DJ18" s="41">
        <v>5.8800000697374302E-2</v>
      </c>
      <c r="DK18" s="41">
        <v>0.12899999320507</v>
      </c>
      <c r="DL18" s="41">
        <v>9.0999998152255998E-2</v>
      </c>
      <c r="DM18" s="41">
        <v>4.80000004172325E-2</v>
      </c>
      <c r="DN18" s="41">
        <v>3.70000004768372E-2</v>
      </c>
      <c r="DO18" s="41">
        <v>7.0200003683567005E-2</v>
      </c>
      <c r="DP18" s="41">
        <v>4.3800000101327903E-2</v>
      </c>
      <c r="DQ18" s="41">
        <v>0.57200002670287997</v>
      </c>
      <c r="DR18" s="41">
        <v>0.234999999403954</v>
      </c>
      <c r="DS18" s="41">
        <v>2.0700000226497699E-2</v>
      </c>
      <c r="DT18" s="41">
        <v>1.76999997347593E-2</v>
      </c>
      <c r="DU18" s="41">
        <v>0.14599999785423301</v>
      </c>
      <c r="DV18" s="41">
        <v>0.18000000715255701</v>
      </c>
      <c r="DW18" s="42">
        <v>29.799999237060501</v>
      </c>
      <c r="DX18" s="161"/>
      <c r="DY18" s="5">
        <v>0.22900000214576699</v>
      </c>
      <c r="DZ18" s="5">
        <v>3.1800001859664903E-2</v>
      </c>
      <c r="EA18" s="5">
        <v>4.4900000095367397E-2</v>
      </c>
      <c r="EB18" s="5">
        <v>0.79799997806548995</v>
      </c>
      <c r="EC18" s="5">
        <v>0.24199999868869801</v>
      </c>
      <c r="ED18" s="5">
        <v>0.27399998903274497</v>
      </c>
      <c r="EE18" s="5">
        <v>0.36000001430511502</v>
      </c>
      <c r="EF18" s="5">
        <v>0.20800000429153401</v>
      </c>
      <c r="EG18" s="5">
        <v>0.42899999022483798</v>
      </c>
      <c r="EH18" s="162"/>
      <c r="EV18" s="163">
        <v>36</v>
      </c>
      <c r="EW18" s="163">
        <v>2</v>
      </c>
      <c r="EX18" s="163">
        <v>6</v>
      </c>
      <c r="EY18" s="163">
        <v>3</v>
      </c>
      <c r="EZ18" s="163">
        <v>12</v>
      </c>
      <c r="FA18" s="163">
        <v>11</v>
      </c>
      <c r="FB18" s="163">
        <v>2</v>
      </c>
      <c r="FC18" s="163">
        <v>35</v>
      </c>
      <c r="FD18" s="163">
        <v>35</v>
      </c>
      <c r="FE18" s="163">
        <v>8</v>
      </c>
      <c r="FF18" s="163">
        <v>13.113775450481954</v>
      </c>
    </row>
    <row r="19" spans="1:162" s="94" customFormat="1" x14ac:dyDescent="0.35">
      <c r="A19" s="150" t="s">
        <v>165</v>
      </c>
      <c r="B19" s="151" t="s">
        <v>15</v>
      </c>
      <c r="C19" s="152" t="s">
        <v>7</v>
      </c>
      <c r="D19" s="152"/>
      <c r="F19" s="153">
        <v>-28.16573315004058</v>
      </c>
      <c r="G19" s="153">
        <v>-4.2553948977028605E-2</v>
      </c>
      <c r="H19" s="153">
        <v>28.205268642691443</v>
      </c>
      <c r="I19" s="153">
        <v>1.6464032172578347</v>
      </c>
      <c r="J19" s="153">
        <v>17.131446505351651</v>
      </c>
      <c r="K19" s="153">
        <v>2.2671367715840427</v>
      </c>
      <c r="L19" s="153">
        <v>0.17692356889133232</v>
      </c>
      <c r="N19" s="154"/>
      <c r="O19" s="506">
        <v>46.263345195729528</v>
      </c>
      <c r="P19" s="155">
        <v>7923.7818423845411</v>
      </c>
      <c r="Q19" s="155">
        <v>3588.2817092629766</v>
      </c>
      <c r="R19" s="155">
        <v>8871.5387455323489</v>
      </c>
      <c r="S19" s="155">
        <v>29608.340909279948</v>
      </c>
      <c r="T19" s="155">
        <v>831.91417288725768</v>
      </c>
      <c r="U19" s="166">
        <v>120.63500118051067</v>
      </c>
      <c r="V19" s="155">
        <v>223.89596808006669</v>
      </c>
      <c r="W19" s="155">
        <v>28780.347118965296</v>
      </c>
      <c r="X19" s="166">
        <v>115.4177697885216</v>
      </c>
      <c r="Y19" s="488">
        <f t="shared" si="0"/>
        <v>80064.153237361461</v>
      </c>
      <c r="Z19" s="156">
        <v>9.7500000000000003E-2</v>
      </c>
      <c r="AA19" s="156">
        <v>0.16500000000000001</v>
      </c>
      <c r="AB19" s="167">
        <v>0.90900000000000003</v>
      </c>
      <c r="AC19" s="167">
        <v>1.41</v>
      </c>
      <c r="AD19" s="167">
        <v>2.72</v>
      </c>
      <c r="AE19" s="167">
        <v>2.67</v>
      </c>
      <c r="AF19" s="167">
        <v>1.19</v>
      </c>
      <c r="AG19" s="157"/>
      <c r="AH19" s="6">
        <v>0.36199999999999999</v>
      </c>
      <c r="AI19" s="6">
        <v>0.248</v>
      </c>
      <c r="AJ19" s="158">
        <v>8.9400000000000007E-2</v>
      </c>
      <c r="AK19" s="5">
        <v>1.86000000685453E-2</v>
      </c>
      <c r="AL19" s="5">
        <v>4.4100001454353298E-2</v>
      </c>
      <c r="AM19" s="5">
        <v>3.1300000846385997E-2</v>
      </c>
      <c r="AN19" s="5">
        <v>1.9600000232458101E-2</v>
      </c>
      <c r="AO19" s="5">
        <v>3.03000006824732E-2</v>
      </c>
      <c r="AP19" s="5">
        <v>8.5299998521804796E-2</v>
      </c>
      <c r="AQ19" s="5">
        <v>0.109999999403954</v>
      </c>
      <c r="AR19" s="5">
        <v>0.119999997317791</v>
      </c>
      <c r="AS19" s="5">
        <v>0.10700000077485999</v>
      </c>
      <c r="AT19" s="6">
        <v>1.49</v>
      </c>
      <c r="AU19" s="171"/>
      <c r="AV19" s="140">
        <v>0.10799136069114472</v>
      </c>
      <c r="AW19" s="140">
        <v>0.10799136069114472</v>
      </c>
      <c r="AX19" s="139">
        <v>6.0250578727596822E-2</v>
      </c>
      <c r="AY19" s="140">
        <v>4.3196544276457888E-2</v>
      </c>
      <c r="AZ19" s="139">
        <v>0.56033770879470002</v>
      </c>
      <c r="BA19" s="139">
        <v>4.6223169392339436</v>
      </c>
      <c r="BB19" s="140">
        <v>4.3196544276457888E-2</v>
      </c>
      <c r="BC19" s="140">
        <v>0.10799136069114472</v>
      </c>
      <c r="BD19" s="140">
        <v>0.53995680345572361</v>
      </c>
      <c r="BE19" s="140">
        <v>0.53995680345572361</v>
      </c>
      <c r="BF19" s="64"/>
      <c r="BG19" s="93">
        <v>3.2829373650107994</v>
      </c>
      <c r="BH19" s="96">
        <v>0.4387833312725759</v>
      </c>
      <c r="BI19" s="96">
        <v>0.57625218493391661</v>
      </c>
      <c r="BJ19" s="96">
        <v>0.47033412615830977</v>
      </c>
      <c r="BK19" s="96">
        <v>1.1349359665576451</v>
      </c>
      <c r="BL19" s="96">
        <v>1.0143863053740556</v>
      </c>
      <c r="BM19" s="96">
        <v>0.50960774041127044</v>
      </c>
      <c r="BN19" s="96">
        <v>0.4572342683497716</v>
      </c>
      <c r="BO19" s="96">
        <v>0.27392369358586727</v>
      </c>
      <c r="BP19" s="93">
        <v>8.6393088552915775E-2</v>
      </c>
      <c r="BQ19" s="93">
        <v>0.10799136069114472</v>
      </c>
      <c r="BR19" s="93">
        <v>0.21598272138228944</v>
      </c>
      <c r="BS19" s="93">
        <v>0.25917926565874733</v>
      </c>
      <c r="BT19" s="93"/>
      <c r="BU19" s="93">
        <v>4.3196544276457888E-2</v>
      </c>
      <c r="BV19" s="93">
        <v>0.21598272138228944</v>
      </c>
      <c r="BW19" s="93">
        <v>0.10799136069114472</v>
      </c>
      <c r="BX19" s="92">
        <v>0.3</v>
      </c>
      <c r="BY19" s="92"/>
      <c r="BZ19" s="140">
        <v>4.3196544276457888E-2</v>
      </c>
      <c r="CA19" s="92">
        <v>0.3</v>
      </c>
      <c r="CB19" s="92">
        <v>0.3</v>
      </c>
      <c r="CC19" s="92">
        <v>5</v>
      </c>
      <c r="CD19" s="92">
        <v>5</v>
      </c>
      <c r="CE19" s="92">
        <v>5</v>
      </c>
      <c r="CF19" s="92">
        <v>2</v>
      </c>
      <c r="CG19" s="92">
        <v>2</v>
      </c>
      <c r="CH19" s="92">
        <v>2</v>
      </c>
      <c r="CI19" s="92">
        <v>2</v>
      </c>
      <c r="CJ19" s="92"/>
      <c r="CK19" s="65"/>
      <c r="CL19" s="511">
        <v>494.7258376362883</v>
      </c>
      <c r="CM19" s="511">
        <v>1139.6217165892365</v>
      </c>
      <c r="CN19" s="66"/>
      <c r="CO19" s="54">
        <v>215.55075593952486</v>
      </c>
      <c r="CP19" s="54">
        <v>86.393088552915771</v>
      </c>
      <c r="CQ19" s="54">
        <v>26.781857451403891</v>
      </c>
      <c r="DH19" s="95"/>
      <c r="DJ19" s="41">
        <v>5.8800000697374302E-2</v>
      </c>
      <c r="DK19" s="41">
        <v>8.7200000882148701E-2</v>
      </c>
      <c r="DL19" s="41">
        <v>6.1400000005960499E-2</v>
      </c>
      <c r="DM19" s="41">
        <v>3.2400000840425498E-2</v>
      </c>
      <c r="DN19" s="41">
        <v>3.70000004768372E-2</v>
      </c>
      <c r="DO19" s="41">
        <v>7.0200003683567005E-2</v>
      </c>
      <c r="DP19" s="41">
        <v>4.3800000101327903E-2</v>
      </c>
      <c r="DQ19" s="41">
        <v>0.57200002670287997</v>
      </c>
      <c r="DR19" s="41">
        <v>0.234999999403954</v>
      </c>
      <c r="DS19" s="41">
        <v>2.0700000226497699E-2</v>
      </c>
      <c r="DT19" s="41">
        <v>1.8999999389052401E-2</v>
      </c>
      <c r="DU19" s="41">
        <v>0.14599999785423301</v>
      </c>
      <c r="DV19" s="41">
        <v>0.18000000715255701</v>
      </c>
      <c r="DW19" s="42">
        <v>29.799999237060501</v>
      </c>
      <c r="DX19" s="161"/>
      <c r="DY19" s="5">
        <v>0.22900000214576699</v>
      </c>
      <c r="DZ19" s="158">
        <v>0.08</v>
      </c>
      <c r="EA19" s="5">
        <v>5.2999999374151202E-2</v>
      </c>
      <c r="EB19" s="5">
        <v>0.86900001764297397</v>
      </c>
      <c r="EC19" s="5">
        <v>0.28499999642372098</v>
      </c>
      <c r="ED19" s="158">
        <v>0.46600000000000003</v>
      </c>
      <c r="EE19" s="158">
        <v>1.41</v>
      </c>
      <c r="EF19" s="5">
        <v>0.20800000429153401</v>
      </c>
      <c r="EG19" s="5">
        <v>0.42899999022483798</v>
      </c>
      <c r="EH19" s="162"/>
      <c r="EV19" s="163">
        <v>36</v>
      </c>
      <c r="EW19" s="163">
        <v>2</v>
      </c>
      <c r="EX19" s="163">
        <v>6</v>
      </c>
      <c r="EY19" s="163">
        <v>3</v>
      </c>
      <c r="EZ19" s="163">
        <v>12</v>
      </c>
      <c r="FA19" s="163">
        <v>11</v>
      </c>
      <c r="FB19" s="163">
        <v>2</v>
      </c>
      <c r="FC19" s="163">
        <v>35</v>
      </c>
      <c r="FD19" s="163">
        <v>35</v>
      </c>
      <c r="FE19" s="163">
        <v>8</v>
      </c>
      <c r="FF19" s="163">
        <v>13</v>
      </c>
    </row>
    <row r="20" spans="1:162" s="94" customFormat="1" x14ac:dyDescent="0.35">
      <c r="A20" s="115" t="s">
        <v>166</v>
      </c>
      <c r="B20" s="151" t="s">
        <v>15</v>
      </c>
      <c r="C20" s="152" t="s">
        <v>153</v>
      </c>
      <c r="D20" s="152"/>
      <c r="F20" s="153">
        <v>-28.651153711240827</v>
      </c>
      <c r="G20" s="153">
        <v>2.9957878738572918</v>
      </c>
      <c r="H20" s="153">
        <v>4.3220629841173146</v>
      </c>
      <c r="I20" s="153">
        <v>0.39747833746135963</v>
      </c>
      <c r="J20" s="153">
        <v>10.873707009347342</v>
      </c>
      <c r="K20" s="153">
        <v>9.8590846464989941</v>
      </c>
      <c r="L20" s="153">
        <v>5.8501843258488825E-2</v>
      </c>
      <c r="N20" s="154"/>
      <c r="O20" s="506">
        <v>80.399999999999991</v>
      </c>
      <c r="P20" s="155">
        <v>55868.607036228277</v>
      </c>
      <c r="Q20" s="155">
        <v>28517.646724280185</v>
      </c>
      <c r="R20" s="155">
        <v>36632.285278665775</v>
      </c>
      <c r="S20" s="155">
        <v>107869.17374813835</v>
      </c>
      <c r="T20" s="155">
        <v>4692.1022850934796</v>
      </c>
      <c r="U20" s="166">
        <v>205.98080744037588</v>
      </c>
      <c r="V20" s="155">
        <v>258.40203064887169</v>
      </c>
      <c r="W20" s="155">
        <v>30245.849036458399</v>
      </c>
      <c r="X20" s="166">
        <v>101.72925387103804</v>
      </c>
      <c r="Y20" s="488">
        <f t="shared" si="0"/>
        <v>264391.77620082471</v>
      </c>
      <c r="Z20" s="169">
        <v>6.7000000000000004E-2</v>
      </c>
      <c r="AA20" s="156">
        <v>0.10299999999999999</v>
      </c>
      <c r="AB20" s="167">
        <v>0.189</v>
      </c>
      <c r="AC20" s="167">
        <v>0.16900000000000001</v>
      </c>
      <c r="AD20" s="167">
        <v>0.34</v>
      </c>
      <c r="AE20" s="167">
        <v>0.39200000000000002</v>
      </c>
      <c r="AF20" s="167">
        <v>0.20499999999999999</v>
      </c>
      <c r="AG20" s="157"/>
      <c r="AH20" s="5">
        <v>0.129999995231628</v>
      </c>
      <c r="AI20" s="6">
        <v>4.6600000000000003E-2</v>
      </c>
      <c r="AJ20" s="5">
        <v>2.0099999383091899E-2</v>
      </c>
      <c r="AK20" s="5">
        <v>6.1800000257790097E-3</v>
      </c>
      <c r="AL20" s="5">
        <v>3.5300001502037E-2</v>
      </c>
      <c r="AM20" s="5">
        <v>2.5000000372528999E-2</v>
      </c>
      <c r="AN20" s="5">
        <v>1.30000002682209E-2</v>
      </c>
      <c r="AO20" s="5">
        <v>2.0099999383091899E-2</v>
      </c>
      <c r="AP20" s="5">
        <v>3.4400001168251003E-2</v>
      </c>
      <c r="AQ20" s="5">
        <v>4.4199999421834897E-2</v>
      </c>
      <c r="AR20" s="5">
        <v>6.2399998307228102E-2</v>
      </c>
      <c r="AS20" s="5">
        <v>5.5599998682737399E-2</v>
      </c>
      <c r="AT20" s="6">
        <v>0.93500000000000005</v>
      </c>
      <c r="AU20" s="171"/>
      <c r="AV20" s="140">
        <v>6.2189054726368154E-2</v>
      </c>
      <c r="AW20" s="140">
        <v>6.2189054726368154E-2</v>
      </c>
      <c r="AX20" s="140">
        <v>2.4875621890547261E-2</v>
      </c>
      <c r="AY20" s="140">
        <v>2.4875621890547261E-2</v>
      </c>
      <c r="AZ20" s="139">
        <v>9.1803283360860785E-2</v>
      </c>
      <c r="BA20" s="139">
        <v>0.5200924167760419</v>
      </c>
      <c r="BB20" s="140">
        <v>2.4875621890547261E-2</v>
      </c>
      <c r="BC20" s="140">
        <v>6.2189054726368154E-2</v>
      </c>
      <c r="BD20" s="140">
        <v>0.31094527363184077</v>
      </c>
      <c r="BE20" s="140">
        <v>0.31094527363184077</v>
      </c>
      <c r="BF20" s="64"/>
      <c r="BG20" s="93">
        <v>1.8905472636815919</v>
      </c>
      <c r="BH20" s="96">
        <v>0.18867375641409698</v>
      </c>
      <c r="BI20" s="96">
        <v>0.15191306890017364</v>
      </c>
      <c r="BJ20" s="96">
        <v>0.11970739641536658</v>
      </c>
      <c r="BK20" s="96">
        <v>0.30756226371022949</v>
      </c>
      <c r="BL20" s="96">
        <v>0.13097490142412702</v>
      </c>
      <c r="BM20" s="96">
        <v>7.9970845646871777E-2</v>
      </c>
      <c r="BN20" s="96">
        <v>5.6962951578642174E-2</v>
      </c>
      <c r="BO20" s="93">
        <v>2.4875621890547261E-2</v>
      </c>
      <c r="BP20" s="93">
        <v>4.9751243781094523E-2</v>
      </c>
      <c r="BQ20" s="93">
        <v>6.2189054726368154E-2</v>
      </c>
      <c r="BR20" s="93">
        <v>0.12437810945273631</v>
      </c>
      <c r="BS20" s="93">
        <v>0.14925373134328357</v>
      </c>
      <c r="BT20" s="93"/>
      <c r="BU20" s="93">
        <v>2.4875621890547261E-2</v>
      </c>
      <c r="BV20" s="93">
        <v>0.12437810945273631</v>
      </c>
      <c r="BW20" s="93">
        <v>6.2189054726368154E-2</v>
      </c>
      <c r="BX20" s="92">
        <v>0.3</v>
      </c>
      <c r="BY20" s="92"/>
      <c r="BZ20" s="140">
        <v>2.4875621890547261E-2</v>
      </c>
      <c r="CA20" s="92">
        <v>0.3</v>
      </c>
      <c r="CB20" s="92">
        <v>0.3</v>
      </c>
      <c r="CC20" s="92">
        <v>5</v>
      </c>
      <c r="CD20" s="92">
        <v>5</v>
      </c>
      <c r="CE20" s="92">
        <v>5</v>
      </c>
      <c r="CF20" s="92">
        <v>2</v>
      </c>
      <c r="CG20" s="92">
        <v>2</v>
      </c>
      <c r="CH20" s="92">
        <v>2</v>
      </c>
      <c r="CI20" s="92">
        <v>2</v>
      </c>
      <c r="CJ20" s="92"/>
      <c r="CK20" s="65"/>
      <c r="CL20" s="513">
        <v>339</v>
      </c>
      <c r="CM20" s="513">
        <v>452</v>
      </c>
      <c r="CN20" s="66"/>
      <c r="CO20" s="93">
        <v>0.50995024875621886</v>
      </c>
      <c r="CP20" s="93">
        <v>0.63432835820895517</v>
      </c>
      <c r="CQ20" s="93">
        <v>0.99502487562189046</v>
      </c>
      <c r="DH20" s="95"/>
      <c r="DJ20" s="41">
        <v>5.1899999380111701E-2</v>
      </c>
      <c r="DK20" s="41">
        <v>0.108999997377396</v>
      </c>
      <c r="DL20" s="41">
        <v>7.6899997889995603E-2</v>
      </c>
      <c r="DM20" s="41">
        <v>4.0500000119209303E-2</v>
      </c>
      <c r="DN20" s="41">
        <v>3.2600000500679002E-2</v>
      </c>
      <c r="DO20" s="41">
        <v>6.1900001019239398E-2</v>
      </c>
      <c r="DP20" s="41">
        <v>3.8600001484155697E-2</v>
      </c>
      <c r="DQ20" s="41">
        <v>0.50499999523162797</v>
      </c>
      <c r="DR20" s="41">
        <v>0.207000002264977</v>
      </c>
      <c r="DS20" s="41">
        <v>1.8200000748038299E-2</v>
      </c>
      <c r="DT20" s="41">
        <v>1.5599999576807E-2</v>
      </c>
      <c r="DU20" s="41">
        <v>0.12899999320507</v>
      </c>
      <c r="DV20" s="41">
        <v>0.158999994397163</v>
      </c>
      <c r="DW20" s="42">
        <v>26.3</v>
      </c>
      <c r="DX20" s="161"/>
      <c r="DY20" s="5">
        <v>0.22900000214576699</v>
      </c>
      <c r="DZ20" s="5">
        <v>3.62999998033047E-2</v>
      </c>
      <c r="EA20" s="5">
        <v>5.0999999046325697E-2</v>
      </c>
      <c r="EB20" s="5">
        <v>0.91200000047683705</v>
      </c>
      <c r="EC20" s="5">
        <v>0.27399998903274497</v>
      </c>
      <c r="ED20" s="5">
        <v>0.27399998903274497</v>
      </c>
      <c r="EE20" s="5">
        <v>0.36000001430511502</v>
      </c>
      <c r="EF20" s="5">
        <v>0.20800000429153401</v>
      </c>
      <c r="EG20" s="5">
        <v>0.42899999022483798</v>
      </c>
      <c r="EH20" s="162"/>
      <c r="EV20" s="163">
        <v>36</v>
      </c>
      <c r="EW20" s="163">
        <v>2</v>
      </c>
      <c r="EX20" s="163">
        <v>6</v>
      </c>
      <c r="EY20" s="163">
        <v>3</v>
      </c>
      <c r="EZ20" s="163">
        <v>12</v>
      </c>
      <c r="FA20" s="163">
        <v>11</v>
      </c>
      <c r="FB20" s="163">
        <v>2</v>
      </c>
      <c r="FC20" s="163">
        <v>35</v>
      </c>
      <c r="FD20" s="163">
        <v>35</v>
      </c>
      <c r="FE20" s="163">
        <v>8</v>
      </c>
      <c r="FF20" s="163">
        <v>13</v>
      </c>
    </row>
    <row r="21" spans="1:162" x14ac:dyDescent="0.35">
      <c r="A21" s="115" t="s">
        <v>174</v>
      </c>
      <c r="B21" s="105" t="s">
        <v>15</v>
      </c>
      <c r="C21" s="104" t="s">
        <v>125</v>
      </c>
      <c r="D21" s="104"/>
      <c r="F21" s="172"/>
      <c r="G21" s="172"/>
      <c r="H21" s="172"/>
      <c r="I21" s="172"/>
      <c r="J21" s="172"/>
      <c r="K21" s="172"/>
      <c r="L21" s="172"/>
      <c r="O21" s="115"/>
      <c r="P21" s="174"/>
      <c r="Q21" s="174"/>
      <c r="R21" s="174"/>
      <c r="S21" s="174"/>
      <c r="T21" s="174"/>
      <c r="U21" s="175"/>
      <c r="V21" s="174"/>
      <c r="W21" s="174"/>
      <c r="X21" s="174"/>
      <c r="Y21" s="489"/>
      <c r="Z21" s="176"/>
      <c r="AA21" s="176"/>
      <c r="AB21" s="53"/>
      <c r="AC21" s="53"/>
      <c r="AD21" s="53"/>
      <c r="AE21" s="53"/>
      <c r="AF21" s="53"/>
      <c r="AH21" s="177"/>
      <c r="AI21" s="177"/>
      <c r="AJ21" s="177"/>
      <c r="AK21" s="177"/>
      <c r="AL21" s="177"/>
      <c r="AM21" s="91"/>
      <c r="AN21" s="91"/>
      <c r="AO21" s="91"/>
      <c r="AP21" s="91"/>
      <c r="AQ21" s="91"/>
      <c r="AR21" s="91"/>
      <c r="AS21" s="91"/>
      <c r="AT21" s="91"/>
      <c r="AU21" s="115"/>
      <c r="AV21" s="179"/>
      <c r="AW21" s="69"/>
      <c r="AX21" s="69"/>
      <c r="AY21" s="69"/>
      <c r="AZ21" s="180"/>
      <c r="BA21" s="160"/>
      <c r="BB21" s="181"/>
      <c r="BC21" s="181"/>
      <c r="BD21" s="181"/>
      <c r="BE21" s="181"/>
      <c r="BF21" s="181"/>
      <c r="BG21" s="180"/>
      <c r="BH21" s="160"/>
      <c r="BI21" s="179"/>
      <c r="BJ21" s="179"/>
      <c r="BK21" s="179"/>
      <c r="BL21" s="179"/>
      <c r="BM21" s="179"/>
      <c r="BN21" s="69"/>
      <c r="BO21" s="69"/>
      <c r="BP21" s="179"/>
      <c r="BQ21" s="69"/>
      <c r="BR21" s="72"/>
      <c r="BS21" s="75"/>
      <c r="BT21" s="75"/>
      <c r="BU21" s="75"/>
      <c r="BV21" s="75"/>
      <c r="BW21" s="75"/>
      <c r="BX21" s="70"/>
      <c r="BY21" s="70"/>
      <c r="BZ21" s="178"/>
      <c r="CA21" s="70"/>
      <c r="CB21" s="70"/>
      <c r="CC21" s="70"/>
      <c r="CD21" s="70"/>
      <c r="CE21" s="70"/>
      <c r="CF21" s="71"/>
      <c r="CG21" s="70"/>
      <c r="CH21" s="70"/>
      <c r="CI21" s="70"/>
      <c r="CJ21" s="70"/>
      <c r="CK21" s="73"/>
      <c r="CL21" s="11"/>
      <c r="CM21" s="11"/>
      <c r="CN21" s="73"/>
      <c r="CO21" s="1"/>
      <c r="CP21" s="1"/>
      <c r="CQ21" s="1"/>
      <c r="CS21" s="74"/>
      <c r="CT21" s="386">
        <v>7.6890746981750109</v>
      </c>
      <c r="CU21" s="462">
        <v>0.2</v>
      </c>
      <c r="CV21" s="131">
        <v>49052.099685920177</v>
      </c>
      <c r="CW21" s="181">
        <v>0.1</v>
      </c>
      <c r="CX21" s="181">
        <v>0.1</v>
      </c>
      <c r="CY21" s="509">
        <v>2.0272225127522199</v>
      </c>
      <c r="CZ21" s="462">
        <v>0.1</v>
      </c>
      <c r="DA21" s="462">
        <v>0.1</v>
      </c>
      <c r="DB21" s="386">
        <v>9.2876625754508702</v>
      </c>
      <c r="DC21" s="386">
        <v>14.43958089998398</v>
      </c>
      <c r="DD21" s="386">
        <v>13.324074504749026</v>
      </c>
      <c r="DE21" s="386">
        <v>1.1276068511283217</v>
      </c>
      <c r="DF21" s="386">
        <v>0.9593815874078504</v>
      </c>
      <c r="DG21" s="386">
        <v>4.7049583144455447</v>
      </c>
      <c r="EI21" s="182">
        <v>0.3</v>
      </c>
      <c r="EJ21" s="182">
        <v>0.03</v>
      </c>
      <c r="EK21" s="182">
        <v>0.2</v>
      </c>
      <c r="EL21" s="182">
        <v>2</v>
      </c>
      <c r="EM21" s="183">
        <v>0.10400461503745614</v>
      </c>
      <c r="EN21" s="183">
        <v>0.89114987414311309</v>
      </c>
      <c r="EO21" s="181">
        <v>0.1</v>
      </c>
      <c r="EV21" s="184"/>
      <c r="EW21" s="184"/>
      <c r="EX21" s="184"/>
      <c r="EY21" s="184"/>
      <c r="EZ21" s="184"/>
      <c r="FA21" s="184"/>
      <c r="FB21" s="184"/>
      <c r="FC21" s="184"/>
      <c r="FD21" s="184"/>
      <c r="FE21" s="184"/>
      <c r="FF21" s="184"/>
    </row>
    <row r="22" spans="1:162" s="187" customFormat="1" x14ac:dyDescent="0.35">
      <c r="A22" s="150" t="s">
        <v>167</v>
      </c>
      <c r="B22" s="185" t="s">
        <v>16</v>
      </c>
      <c r="C22" s="186" t="s">
        <v>1</v>
      </c>
      <c r="D22" s="186"/>
      <c r="F22" s="188">
        <v>-25.117281160093508</v>
      </c>
      <c r="G22" s="188">
        <v>6.6207787374395881</v>
      </c>
      <c r="H22" s="188">
        <v>35.387555006489997</v>
      </c>
      <c r="I22" s="188">
        <v>7.9368837970136576</v>
      </c>
      <c r="J22" s="188">
        <v>4.4586207775657449</v>
      </c>
      <c r="K22" s="188">
        <v>-2.7735392328483126</v>
      </c>
      <c r="L22" s="188">
        <v>0.57795319640088993</v>
      </c>
      <c r="M22" s="187" t="s">
        <v>315</v>
      </c>
      <c r="N22" s="189">
        <v>0.78</v>
      </c>
      <c r="O22" s="190"/>
      <c r="P22" s="191">
        <v>3791.6075341659666</v>
      </c>
      <c r="Q22" s="191">
        <v>2061.7163722873565</v>
      </c>
      <c r="R22" s="191">
        <v>3574.2287434230388</v>
      </c>
      <c r="S22" s="191">
        <v>133265.13624972655</v>
      </c>
      <c r="T22" s="191">
        <v>1181.1015346624749</v>
      </c>
      <c r="U22" s="192">
        <v>38.5192817787729</v>
      </c>
      <c r="V22" s="191">
        <v>909.60225938001145</v>
      </c>
      <c r="W22" s="191">
        <v>3567.2787435739269</v>
      </c>
      <c r="X22" s="191">
        <v>301.6833768708218</v>
      </c>
      <c r="Y22" s="488">
        <f>SUM(P22:X22)</f>
        <v>148690.87409586893</v>
      </c>
      <c r="Z22" s="21">
        <v>0.28799999999999998</v>
      </c>
      <c r="AA22" s="22">
        <v>0.187</v>
      </c>
      <c r="AB22" s="22">
        <v>0.53</v>
      </c>
      <c r="AC22" s="22">
        <v>0.253</v>
      </c>
      <c r="AD22" s="22">
        <v>0.78</v>
      </c>
      <c r="AE22" s="22">
        <v>1.24</v>
      </c>
      <c r="AF22" s="22">
        <v>0.33</v>
      </c>
      <c r="AG22" s="193"/>
      <c r="AH22" s="194">
        <v>8.8200002908706707E-2</v>
      </c>
      <c r="AI22" s="194">
        <v>2.8300000354647602E-2</v>
      </c>
      <c r="AJ22" s="194">
        <v>1.3700000010430801E-2</v>
      </c>
      <c r="AK22" s="194">
        <v>4.0400000289082501E-3</v>
      </c>
      <c r="AL22" s="194">
        <v>1.1199999600648901E-2</v>
      </c>
      <c r="AM22" s="14">
        <v>6.2199998646974598E-3</v>
      </c>
      <c r="AN22" s="14">
        <v>8.1900004297494906E-3</v>
      </c>
      <c r="AO22" s="14">
        <v>6.8700001575052703E-3</v>
      </c>
      <c r="AP22" s="14">
        <v>1.3700000010430801E-2</v>
      </c>
      <c r="AQ22" s="14">
        <v>1.6699999570846599E-2</v>
      </c>
      <c r="AR22" s="14">
        <v>3.5100001841783503E-2</v>
      </c>
      <c r="AS22" s="14">
        <v>2.6300000026822101E-2</v>
      </c>
      <c r="AT22" s="195">
        <v>0.32100000000000001</v>
      </c>
      <c r="AU22" s="196"/>
      <c r="AV22" s="198">
        <v>0.69174781282186992</v>
      </c>
      <c r="AW22" s="197">
        <v>0.05</v>
      </c>
      <c r="AX22" s="198">
        <v>1.5103752664112249</v>
      </c>
      <c r="AY22" s="198">
        <v>2.4607142214683</v>
      </c>
      <c r="AZ22" s="197">
        <v>0.02</v>
      </c>
      <c r="BA22" s="198">
        <v>9.2981523149477496</v>
      </c>
      <c r="BB22" s="197">
        <v>0.02</v>
      </c>
      <c r="BC22" s="197">
        <v>0.05</v>
      </c>
      <c r="BD22" s="197">
        <v>0.25</v>
      </c>
      <c r="BE22" s="197">
        <v>0.25</v>
      </c>
      <c r="BF22" s="199"/>
      <c r="BG22" s="14">
        <v>1.52</v>
      </c>
      <c r="BH22" s="16">
        <v>1.1305637804066551</v>
      </c>
      <c r="BI22" s="14">
        <v>0.02</v>
      </c>
      <c r="BJ22" s="364">
        <v>1.4393360962987949</v>
      </c>
      <c r="BK22" s="364">
        <v>4.2496606511414958</v>
      </c>
      <c r="BL22" s="364">
        <v>1.87218529070847</v>
      </c>
      <c r="BM22" s="364">
        <v>1.26121897658136</v>
      </c>
      <c r="BN22" s="364">
        <v>0.93383645181553487</v>
      </c>
      <c r="BO22" s="364">
        <v>2.4025543990189351</v>
      </c>
      <c r="BP22" s="364">
        <v>2.0484892820502449</v>
      </c>
      <c r="BQ22" s="364">
        <v>2.3907719563526597</v>
      </c>
      <c r="BR22" s="16">
        <v>0.69611293898188498</v>
      </c>
      <c r="BS22" s="16">
        <v>0.23285332009352999</v>
      </c>
      <c r="BT22" s="16"/>
      <c r="BU22" s="16">
        <v>0.32653755918854999</v>
      </c>
      <c r="BV22" s="14">
        <v>0.1</v>
      </c>
      <c r="BW22" s="16">
        <v>6.5174998847860002E-2</v>
      </c>
      <c r="BX22" s="202"/>
      <c r="BY22" s="202"/>
      <c r="BZ22" s="197">
        <v>0.02</v>
      </c>
      <c r="CA22" s="201"/>
      <c r="CB22" s="201"/>
      <c r="CC22" s="199"/>
      <c r="CD22" s="199"/>
      <c r="CE22" s="199"/>
      <c r="CF22" s="199"/>
      <c r="CG22" s="199"/>
      <c r="CH22" s="199"/>
      <c r="CI22" s="199"/>
      <c r="CJ22" s="199"/>
      <c r="CK22" s="203"/>
      <c r="CL22" s="516">
        <v>78.8</v>
      </c>
      <c r="CM22" s="15">
        <v>40.1</v>
      </c>
      <c r="CN22" s="204"/>
      <c r="CO22" s="7">
        <v>3.09</v>
      </c>
      <c r="CP22" s="7">
        <v>1.5</v>
      </c>
      <c r="CQ22" s="7">
        <v>2.2599999999999998</v>
      </c>
      <c r="DH22" s="205"/>
      <c r="DJ22" s="44">
        <v>3.5300001502037E-2</v>
      </c>
      <c r="DK22" s="44">
        <v>0.12600000202655801</v>
      </c>
      <c r="DL22" s="44">
        <v>8.79999995231628E-2</v>
      </c>
      <c r="DM22" s="44">
        <v>5.6499999016523403E-2</v>
      </c>
      <c r="DN22" s="44">
        <v>2.2199999541044201E-2</v>
      </c>
      <c r="DO22" s="44">
        <v>4.21000011265278E-2</v>
      </c>
      <c r="DP22" s="44">
        <v>2.6300000026822101E-2</v>
      </c>
      <c r="DQ22" s="44">
        <v>0.34299999475479098</v>
      </c>
      <c r="DR22" s="44">
        <v>0.14100000262260401</v>
      </c>
      <c r="DS22" s="44">
        <v>1.2400000356137799E-2</v>
      </c>
      <c r="DT22" s="44">
        <v>5.5900000035762801E-2</v>
      </c>
      <c r="DU22" s="44">
        <v>8.7600000202655806E-2</v>
      </c>
      <c r="DV22" s="44">
        <v>0.108</v>
      </c>
      <c r="DW22" s="45">
        <v>17.899999999999999</v>
      </c>
      <c r="DX22" s="206"/>
      <c r="DY22" s="19">
        <v>0.13699999451637301</v>
      </c>
      <c r="DZ22" s="19">
        <v>1.8300000578165099E-2</v>
      </c>
      <c r="EA22" s="20">
        <v>2.52000000327826E-2</v>
      </c>
      <c r="EB22" s="20">
        <v>0.375</v>
      </c>
      <c r="EC22" s="20">
        <v>0.118000000715256</v>
      </c>
      <c r="ED22" s="20">
        <v>0.164000004529953</v>
      </c>
      <c r="EE22" s="20">
        <v>0.216000005602837</v>
      </c>
      <c r="EF22" s="20">
        <v>0.125</v>
      </c>
      <c r="EG22" s="20">
        <v>0.25699999928474399</v>
      </c>
      <c r="EV22" s="207">
        <v>24.440857400402916</v>
      </c>
      <c r="EW22" s="201">
        <v>2</v>
      </c>
      <c r="EX22" s="207">
        <v>2.8025625204082663</v>
      </c>
      <c r="EY22" s="201">
        <v>1</v>
      </c>
      <c r="EZ22" s="201">
        <v>10</v>
      </c>
      <c r="FA22" s="201">
        <v>15</v>
      </c>
      <c r="FB22" s="207">
        <v>1.192137513538214</v>
      </c>
      <c r="FC22" s="201">
        <v>4</v>
      </c>
      <c r="FD22" s="201">
        <v>7</v>
      </c>
      <c r="FE22" s="201">
        <v>6</v>
      </c>
      <c r="FF22" s="201">
        <v>7.5</v>
      </c>
    </row>
    <row r="23" spans="1:162" s="187" customFormat="1" x14ac:dyDescent="0.35">
      <c r="A23" s="115" t="s">
        <v>168</v>
      </c>
      <c r="B23" s="185" t="s">
        <v>16</v>
      </c>
      <c r="C23" s="186" t="s">
        <v>6</v>
      </c>
      <c r="D23" s="186"/>
      <c r="F23" s="188">
        <v>-26.160492767151272</v>
      </c>
      <c r="G23" s="188">
        <v>3.0455005945585749</v>
      </c>
      <c r="H23" s="188">
        <v>45.697166092177724</v>
      </c>
      <c r="I23" s="188">
        <v>9.7129963827720829</v>
      </c>
      <c r="J23" s="188">
        <v>4.7047444775363729</v>
      </c>
      <c r="K23" s="188">
        <v>-1.2874987443199171</v>
      </c>
      <c r="L23" s="188">
        <v>0.82217139736422673</v>
      </c>
      <c r="N23" s="208">
        <v>1</v>
      </c>
      <c r="O23" s="190"/>
      <c r="P23" s="191">
        <v>915.94481945481209</v>
      </c>
      <c r="Q23" s="191">
        <v>392.34179019704209</v>
      </c>
      <c r="R23" s="191">
        <v>1882.1759035801961</v>
      </c>
      <c r="S23" s="191">
        <v>94853.451820631934</v>
      </c>
      <c r="T23" s="191">
        <v>554.62125668860688</v>
      </c>
      <c r="U23" s="192">
        <v>165.46900454506741</v>
      </c>
      <c r="V23" s="191">
        <v>3993.0104340092794</v>
      </c>
      <c r="W23" s="209">
        <v>58261.125815875173</v>
      </c>
      <c r="X23" s="191">
        <v>177.02953785620855</v>
      </c>
      <c r="Y23" s="488">
        <f t="shared" ref="Y23:Y28" si="1">SUM(P23:X23)</f>
        <v>161195.17038283832</v>
      </c>
      <c r="Z23" s="21">
        <v>0.255</v>
      </c>
      <c r="AA23" s="22">
        <v>0.109</v>
      </c>
      <c r="AB23" s="20">
        <v>0.08</v>
      </c>
      <c r="AC23" s="19">
        <v>0.115</v>
      </c>
      <c r="AD23" s="19">
        <v>0.2</v>
      </c>
      <c r="AE23" s="19">
        <v>0.20699999999999999</v>
      </c>
      <c r="AF23" s="19">
        <v>7.2400000000000006E-2</v>
      </c>
      <c r="AG23" s="193"/>
      <c r="AH23" s="194">
        <v>8.8200002908706707E-2</v>
      </c>
      <c r="AI23" s="194">
        <v>2.8300000354647602E-2</v>
      </c>
      <c r="AJ23" s="194">
        <v>1.3700000010430801E-2</v>
      </c>
      <c r="AK23" s="194">
        <v>3.6200000904500502E-3</v>
      </c>
      <c r="AL23" s="194">
        <v>1.1199999600648901E-2</v>
      </c>
      <c r="AM23" s="14">
        <v>6.2199998646974598E-3</v>
      </c>
      <c r="AN23" s="14">
        <v>8.1900004297494906E-3</v>
      </c>
      <c r="AO23" s="14">
        <v>8.6300000548362697E-3</v>
      </c>
      <c r="AP23" s="14">
        <v>2.0800000056624399E-2</v>
      </c>
      <c r="AQ23" s="14">
        <v>2.69000008702278E-2</v>
      </c>
      <c r="AR23" s="14">
        <v>3.5100001841783503E-2</v>
      </c>
      <c r="AS23" s="14">
        <v>2.6300000026822101E-2</v>
      </c>
      <c r="AT23" s="210">
        <v>0.61399999999999999</v>
      </c>
      <c r="AU23" s="211"/>
      <c r="AV23" s="200">
        <v>1.466426822731433</v>
      </c>
      <c r="AW23" s="197">
        <v>0.05</v>
      </c>
      <c r="AX23" s="198">
        <v>2.2398632788487256</v>
      </c>
      <c r="AY23" s="198">
        <v>1.0084925898078172</v>
      </c>
      <c r="AZ23" s="198">
        <v>1.1132275480529941</v>
      </c>
      <c r="BA23" s="198">
        <v>6.885245206555366</v>
      </c>
      <c r="BB23" s="198">
        <v>0.14532530712906708</v>
      </c>
      <c r="BC23" s="197">
        <v>0.05</v>
      </c>
      <c r="BD23" s="197">
        <v>0.25</v>
      </c>
      <c r="BE23" s="197">
        <v>0.25</v>
      </c>
      <c r="BF23" s="199"/>
      <c r="BG23" s="14">
        <v>1.52</v>
      </c>
      <c r="BH23" s="364">
        <v>4.363768110984763</v>
      </c>
      <c r="BI23" s="14">
        <v>0.02</v>
      </c>
      <c r="BJ23" s="372">
        <v>13.43387826799305</v>
      </c>
      <c r="BK23" s="493">
        <v>6.4157424641349987</v>
      </c>
      <c r="BL23" s="364">
        <v>0.85362522902949389</v>
      </c>
      <c r="BM23" s="364">
        <v>0.63824257131529882</v>
      </c>
      <c r="BN23" s="364">
        <v>0.92936562274578061</v>
      </c>
      <c r="BO23" s="364">
        <v>1.6847820349653597</v>
      </c>
      <c r="BP23" s="364">
        <v>2.3786295322005429</v>
      </c>
      <c r="BQ23" s="364">
        <v>2.4517951365002499</v>
      </c>
      <c r="BR23" s="364">
        <v>0.93815629120614641</v>
      </c>
      <c r="BS23" s="364">
        <v>0.27889471211374395</v>
      </c>
      <c r="BT23" s="364"/>
      <c r="BU23" s="364">
        <v>0.16211086917059758</v>
      </c>
      <c r="BV23" s="14">
        <v>0.1</v>
      </c>
      <c r="BW23" s="364">
        <v>4.6976526189908538E-2</v>
      </c>
      <c r="BX23" s="202"/>
      <c r="BY23" s="202"/>
      <c r="BZ23" s="200">
        <v>8.5961426498725596E-2</v>
      </c>
      <c r="CA23" s="201"/>
      <c r="CB23" s="201"/>
      <c r="CC23" s="199"/>
      <c r="CD23" s="199"/>
      <c r="CE23" s="199"/>
      <c r="CF23" s="199"/>
      <c r="CG23" s="199"/>
      <c r="CH23" s="199"/>
      <c r="CI23" s="199"/>
      <c r="CJ23" s="199"/>
      <c r="CK23" s="212"/>
      <c r="CL23" s="516">
        <v>69.7</v>
      </c>
      <c r="CM23" s="15">
        <v>40.1</v>
      </c>
      <c r="CN23" s="213"/>
      <c r="CO23" s="7">
        <v>3.09</v>
      </c>
      <c r="CP23" s="7">
        <v>1.5</v>
      </c>
      <c r="CQ23" s="7">
        <v>2.2599999999999998</v>
      </c>
      <c r="DH23" s="205"/>
      <c r="DJ23" s="44">
        <v>3.5300001502037E-2</v>
      </c>
      <c r="DK23" s="44">
        <v>6.7500002682209001E-2</v>
      </c>
      <c r="DL23" s="44">
        <v>4.72000017762184E-2</v>
      </c>
      <c r="DM23" s="44">
        <v>3.03000006824732E-2</v>
      </c>
      <c r="DN23" s="44">
        <v>2.3399999365210498E-2</v>
      </c>
      <c r="DO23" s="44">
        <v>4.21000011265278E-2</v>
      </c>
      <c r="DP23" s="44">
        <v>2.6300000026822101E-2</v>
      </c>
      <c r="DQ23" s="44">
        <v>0.34299999475479098</v>
      </c>
      <c r="DR23" s="44">
        <v>0.14100000262260401</v>
      </c>
      <c r="DS23" s="44">
        <v>1.2400000356137799E-2</v>
      </c>
      <c r="DT23" s="44">
        <v>4.8099998384714099E-2</v>
      </c>
      <c r="DU23" s="44">
        <v>8.7600000202655806E-2</v>
      </c>
      <c r="DV23" s="44">
        <v>0.108</v>
      </c>
      <c r="DW23" s="45">
        <v>17.899999999999999</v>
      </c>
      <c r="DX23" s="206"/>
      <c r="DY23" s="19">
        <v>0.13699999451637301</v>
      </c>
      <c r="DZ23" s="19">
        <v>1.4299999922514E-2</v>
      </c>
      <c r="EA23" s="20">
        <v>1.8400000408291799E-2</v>
      </c>
      <c r="EB23" s="20">
        <v>0.375</v>
      </c>
      <c r="EC23" s="20">
        <v>8.6000002920627594E-2</v>
      </c>
      <c r="ED23" s="20">
        <v>0.164000004529953</v>
      </c>
      <c r="EE23" s="20">
        <v>0.216000005602837</v>
      </c>
      <c r="EF23" s="20">
        <v>0.125</v>
      </c>
      <c r="EG23" s="20">
        <v>0.25699999928474399</v>
      </c>
      <c r="EV23" s="201"/>
      <c r="EW23" s="201"/>
      <c r="EX23" s="201"/>
      <c r="EY23" s="201"/>
      <c r="EZ23" s="201"/>
      <c r="FA23" s="201"/>
      <c r="FB23" s="201"/>
      <c r="FC23" s="214"/>
      <c r="FD23" s="214"/>
      <c r="FE23" s="214"/>
      <c r="FF23" s="214"/>
    </row>
    <row r="24" spans="1:162" s="187" customFormat="1" x14ac:dyDescent="0.35">
      <c r="A24" s="150" t="s">
        <v>169</v>
      </c>
      <c r="B24" s="185" t="s">
        <v>16</v>
      </c>
      <c r="C24" s="186" t="s">
        <v>3</v>
      </c>
      <c r="D24" s="186"/>
      <c r="F24" s="188">
        <v>-25.15768780238248</v>
      </c>
      <c r="G24" s="188">
        <v>3.1869542009970444</v>
      </c>
      <c r="H24" s="188">
        <v>49.249231228639765</v>
      </c>
      <c r="I24" s="188">
        <v>10.875864487676271</v>
      </c>
      <c r="J24" s="188">
        <v>4.5283049714756345</v>
      </c>
      <c r="K24" s="188">
        <v>-3.0029305986158725</v>
      </c>
      <c r="L24" s="188">
        <v>0.96169966209114555</v>
      </c>
      <c r="N24" s="189">
        <v>1.34</v>
      </c>
      <c r="O24" s="215"/>
      <c r="P24" s="191">
        <v>154.45222365190119</v>
      </c>
      <c r="Q24" s="191">
        <v>144.10280911990353</v>
      </c>
      <c r="R24" s="191">
        <v>1728.1792314182021</v>
      </c>
      <c r="S24" s="191">
        <v>170843.16425611236</v>
      </c>
      <c r="T24" s="191">
        <v>825.4046009116031</v>
      </c>
      <c r="U24" s="192">
        <v>26.273927191720322</v>
      </c>
      <c r="V24" s="191">
        <v>3343.9723372109579</v>
      </c>
      <c r="W24" s="191">
        <v>1115.8697085163014</v>
      </c>
      <c r="X24" s="192">
        <v>205.09481743530711</v>
      </c>
      <c r="Y24" s="488">
        <f t="shared" si="1"/>
        <v>178386.51391156827</v>
      </c>
      <c r="Z24" s="21">
        <v>0.59699999999999998</v>
      </c>
      <c r="AA24" s="22">
        <v>0.68400000000000005</v>
      </c>
      <c r="AB24" s="22">
        <v>0.47299999999999998</v>
      </c>
      <c r="AC24" s="22">
        <v>0.115</v>
      </c>
      <c r="AD24" s="22">
        <v>0.24199999999999999</v>
      </c>
      <c r="AE24" s="22">
        <v>0.39600000000000002</v>
      </c>
      <c r="AF24" s="22">
        <v>8.5800000000000001E-2</v>
      </c>
      <c r="AG24" s="193"/>
      <c r="AH24" s="194">
        <v>8.8200002908706707E-2</v>
      </c>
      <c r="AI24" s="216">
        <v>3.0499999999999999E-2</v>
      </c>
      <c r="AJ24" s="194">
        <v>1.3700000010430801E-2</v>
      </c>
      <c r="AK24" s="194">
        <v>2.1699999924749101E-3</v>
      </c>
      <c r="AL24" s="194">
        <v>1.1199999600648901E-2</v>
      </c>
      <c r="AM24" s="14">
        <v>6.2199998646974598E-3</v>
      </c>
      <c r="AN24" s="14">
        <v>8.1900004297494906E-3</v>
      </c>
      <c r="AO24" s="14">
        <v>6.9099999964237196E-3</v>
      </c>
      <c r="AP24" s="14">
        <v>1.3700000010430801E-2</v>
      </c>
      <c r="AQ24" s="14">
        <v>1.6699999570846599E-2</v>
      </c>
      <c r="AR24" s="14">
        <v>3.5100001841783503E-2</v>
      </c>
      <c r="AS24" s="14">
        <v>2.6300000026822101E-2</v>
      </c>
      <c r="AT24" s="14">
        <v>0.31200000643730202</v>
      </c>
      <c r="AU24" s="211"/>
      <c r="AV24" s="200">
        <v>0.65781497935694644</v>
      </c>
      <c r="AW24" s="197">
        <v>0.05</v>
      </c>
      <c r="AX24" s="198">
        <v>2.5000008619259346</v>
      </c>
      <c r="AY24" s="198">
        <v>5.2994944134861841</v>
      </c>
      <c r="AZ24" s="198">
        <v>6.8984881655585113</v>
      </c>
      <c r="BA24" s="207">
        <v>41.252546178289407</v>
      </c>
      <c r="BB24" s="197">
        <v>0.02</v>
      </c>
      <c r="BC24" s="198">
        <v>0.42251979610782148</v>
      </c>
      <c r="BD24" s="197">
        <v>0.25</v>
      </c>
      <c r="BE24" s="197">
        <v>0.25</v>
      </c>
      <c r="BF24" s="198"/>
      <c r="BG24" s="14">
        <v>1.52</v>
      </c>
      <c r="BH24" s="364">
        <v>0.71473620615709521</v>
      </c>
      <c r="BI24" s="14">
        <v>0.02</v>
      </c>
      <c r="BJ24" s="364">
        <v>0.86672058695283338</v>
      </c>
      <c r="BK24" s="364">
        <v>2.9376862250924107</v>
      </c>
      <c r="BL24" s="364">
        <v>0.82486656050613694</v>
      </c>
      <c r="BM24" s="364">
        <v>0.7211311878993929</v>
      </c>
      <c r="BN24" s="364">
        <v>1.1035255024386013</v>
      </c>
      <c r="BO24" s="364">
        <v>3.3473599209677203</v>
      </c>
      <c r="BP24" s="364">
        <v>3.9202840938297623</v>
      </c>
      <c r="BQ24" s="364">
        <v>5.2837144916131367</v>
      </c>
      <c r="BR24" s="364">
        <v>1.1349844034853811</v>
      </c>
      <c r="BS24" s="364">
        <v>0.20986130112804166</v>
      </c>
      <c r="BT24" s="364"/>
      <c r="BU24" s="364">
        <v>0.95087291458980361</v>
      </c>
      <c r="BV24" s="14">
        <v>0.1</v>
      </c>
      <c r="BW24" s="364">
        <v>0.12249931034877977</v>
      </c>
      <c r="BX24" s="202"/>
      <c r="BY24" s="202"/>
      <c r="BZ24" s="200">
        <v>0.2480327198694762</v>
      </c>
      <c r="CA24" s="201"/>
      <c r="CB24" s="201"/>
      <c r="CC24" s="199"/>
      <c r="CD24" s="199"/>
      <c r="CE24" s="199"/>
      <c r="CF24" s="199"/>
      <c r="CG24" s="199"/>
      <c r="CH24" s="199"/>
      <c r="CI24" s="199"/>
      <c r="CJ24" s="199"/>
      <c r="CK24" s="217"/>
      <c r="CL24" s="516">
        <v>70.099999999999994</v>
      </c>
      <c r="CM24" s="15">
        <v>40.1</v>
      </c>
      <c r="CN24" s="218"/>
      <c r="CO24" s="7"/>
      <c r="CP24" s="7"/>
      <c r="CQ24" s="7"/>
      <c r="DH24" s="205"/>
      <c r="DJ24" s="44">
        <v>3.5300001502037E-2</v>
      </c>
      <c r="DK24" s="44">
        <v>8.9299999177455902E-2</v>
      </c>
      <c r="DL24" s="44">
        <v>6.2399998307228102E-2</v>
      </c>
      <c r="DM24" s="44">
        <v>4.0100000798702198E-2</v>
      </c>
      <c r="DN24" s="44">
        <v>2.2199999541044201E-2</v>
      </c>
      <c r="DO24" s="44">
        <v>4.21000011265278E-2</v>
      </c>
      <c r="DP24" s="44">
        <v>2.6300000026822101E-2</v>
      </c>
      <c r="DQ24" s="44">
        <v>0.34299999475479098</v>
      </c>
      <c r="DR24" s="46">
        <v>0.159</v>
      </c>
      <c r="DS24" s="44">
        <v>1.2400000356137799E-2</v>
      </c>
      <c r="DT24" s="44">
        <v>6.3000001013279003E-2</v>
      </c>
      <c r="DU24" s="44">
        <v>8.7600000202655806E-2</v>
      </c>
      <c r="DV24" s="44">
        <v>0.108</v>
      </c>
      <c r="DW24" s="45">
        <v>17.899999999999999</v>
      </c>
      <c r="DX24" s="206"/>
      <c r="DY24" s="19">
        <v>0.13699999451637301</v>
      </c>
      <c r="DZ24" s="21">
        <v>2.2699999999999998E-2</v>
      </c>
      <c r="EA24" s="20">
        <v>2.0099999383091899E-2</v>
      </c>
      <c r="EB24" s="20">
        <v>0.375</v>
      </c>
      <c r="EC24" s="20">
        <v>9.4300001859664903E-2</v>
      </c>
      <c r="ED24" s="22">
        <v>0.214</v>
      </c>
      <c r="EE24" s="20">
        <v>0.216000005602837</v>
      </c>
      <c r="EF24" s="20">
        <v>0.125</v>
      </c>
      <c r="EG24" s="20">
        <v>0.25699999928474399</v>
      </c>
      <c r="EV24" s="201"/>
      <c r="EW24" s="201"/>
      <c r="EX24" s="201"/>
      <c r="EY24" s="201"/>
      <c r="EZ24" s="201"/>
      <c r="FA24" s="201"/>
      <c r="FB24" s="201"/>
      <c r="FC24" s="214"/>
      <c r="FD24" s="214"/>
      <c r="FE24" s="214"/>
      <c r="FF24" s="214"/>
    </row>
    <row r="25" spans="1:162" s="187" customFormat="1" ht="11.65" customHeight="1" x14ac:dyDescent="0.35">
      <c r="A25" s="115" t="s">
        <v>170</v>
      </c>
      <c r="B25" s="185" t="s">
        <v>16</v>
      </c>
      <c r="C25" s="186" t="s">
        <v>4</v>
      </c>
      <c r="D25" s="186"/>
      <c r="F25" s="188">
        <v>-26.711360648187153</v>
      </c>
      <c r="G25" s="188">
        <v>2.7668746507616495</v>
      </c>
      <c r="H25" s="188">
        <v>46.355187309812109</v>
      </c>
      <c r="I25" s="188">
        <v>10.330187365577849</v>
      </c>
      <c r="J25" s="188">
        <v>4.4873520362540971</v>
      </c>
      <c r="K25" s="188">
        <v>-4.3941395894482538</v>
      </c>
      <c r="L25" s="188">
        <v>0.93737742834065496</v>
      </c>
      <c r="N25" s="208">
        <v>0.8</v>
      </c>
      <c r="O25" s="190"/>
      <c r="P25" s="191">
        <v>835.03548486695149</v>
      </c>
      <c r="Q25" s="191">
        <v>573.34679112471758</v>
      </c>
      <c r="R25" s="191">
        <v>3024.20026997377</v>
      </c>
      <c r="S25" s="191">
        <v>223745.9475789718</v>
      </c>
      <c r="T25" s="191">
        <v>435.78521391740941</v>
      </c>
      <c r="U25" s="192">
        <v>15.473675924582766</v>
      </c>
      <c r="V25" s="191">
        <v>2225.7946014761797</v>
      </c>
      <c r="W25" s="191">
        <v>678.43977393623641</v>
      </c>
      <c r="X25" s="192">
        <v>109.21226376623413</v>
      </c>
      <c r="Y25" s="488">
        <f t="shared" si="1"/>
        <v>231643.23565395788</v>
      </c>
      <c r="Z25" s="21">
        <v>0.29499999999999998</v>
      </c>
      <c r="AA25" s="22">
        <v>0.109</v>
      </c>
      <c r="AB25" s="22">
        <v>0.19400000000000001</v>
      </c>
      <c r="AC25" s="21">
        <v>0.14699999999999999</v>
      </c>
      <c r="AD25" s="22">
        <v>0.505</v>
      </c>
      <c r="AE25" s="22">
        <v>1.02</v>
      </c>
      <c r="AF25" s="22">
        <v>0.19</v>
      </c>
      <c r="AG25" s="193"/>
      <c r="AH25" s="194">
        <v>8.8200002908706707E-2</v>
      </c>
      <c r="AI25" s="216">
        <v>3.9299999999999995E-2</v>
      </c>
      <c r="AJ25" s="219">
        <v>1.54E-2</v>
      </c>
      <c r="AK25" s="194">
        <v>3.19000007584691E-3</v>
      </c>
      <c r="AL25" s="194">
        <v>1.1199999600648901E-2</v>
      </c>
      <c r="AM25" s="14">
        <v>6.5100002102553801E-3</v>
      </c>
      <c r="AN25" s="14">
        <v>8.1900004297494906E-3</v>
      </c>
      <c r="AO25" s="14">
        <v>6.8700001575052703E-3</v>
      </c>
      <c r="AP25" s="14">
        <v>1.7400000244378998E-2</v>
      </c>
      <c r="AQ25" s="14">
        <v>2.2399999201297802E-2</v>
      </c>
      <c r="AR25" s="14">
        <v>3.5100001841783503E-2</v>
      </c>
      <c r="AS25" s="14">
        <v>2.6300000026822101E-2</v>
      </c>
      <c r="AT25" s="14">
        <v>0.31200000643730202</v>
      </c>
      <c r="AU25" s="211"/>
      <c r="AV25" s="200">
        <v>1.0577932968900814</v>
      </c>
      <c r="AW25" s="197">
        <v>0.05</v>
      </c>
      <c r="AX25" s="198">
        <v>6.4567400349261046</v>
      </c>
      <c r="AY25" s="200">
        <v>2.1670938235414825</v>
      </c>
      <c r="AZ25" s="198">
        <v>2.758785702863273</v>
      </c>
      <c r="BA25" s="207">
        <v>52.360527157658836</v>
      </c>
      <c r="BB25" s="197">
        <v>0.02</v>
      </c>
      <c r="BC25" s="198">
        <v>0.40886867813329658</v>
      </c>
      <c r="BD25" s="197">
        <v>0.25</v>
      </c>
      <c r="BE25" s="197">
        <v>0.25</v>
      </c>
      <c r="BF25" s="198"/>
      <c r="BG25" s="14">
        <v>1.52</v>
      </c>
      <c r="BH25" s="364">
        <v>3.73492397891718</v>
      </c>
      <c r="BI25" s="14">
        <v>0.02</v>
      </c>
      <c r="BJ25" s="364">
        <v>0.61053755984088376</v>
      </c>
      <c r="BK25" s="364">
        <v>0.61731826131226752</v>
      </c>
      <c r="BL25" s="364">
        <v>0.24511727325639535</v>
      </c>
      <c r="BM25" s="364">
        <v>0.28565619986005231</v>
      </c>
      <c r="BN25" s="364">
        <v>0.45702723906983139</v>
      </c>
      <c r="BO25" s="364">
        <v>1.4106572379882152</v>
      </c>
      <c r="BP25" s="364">
        <v>1.9942398367144536</v>
      </c>
      <c r="BQ25" s="364">
        <v>2.621414277015663</v>
      </c>
      <c r="BR25" s="364">
        <v>0.49498697184900581</v>
      </c>
      <c r="BS25" s="14">
        <v>0.12</v>
      </c>
      <c r="BT25" s="14"/>
      <c r="BU25" s="364">
        <v>0.46854360496006392</v>
      </c>
      <c r="BV25" s="14">
        <v>0.1</v>
      </c>
      <c r="BW25" s="364">
        <v>0.44219651032581403</v>
      </c>
      <c r="BX25" s="199">
        <v>0.3</v>
      </c>
      <c r="BY25" s="199"/>
      <c r="BZ25" s="200">
        <v>8.2060470290046511E-2</v>
      </c>
      <c r="CA25" s="199">
        <v>0.3</v>
      </c>
      <c r="CB25" s="199">
        <v>0.3</v>
      </c>
      <c r="CC25" s="201">
        <v>5</v>
      </c>
      <c r="CD25" s="201">
        <v>5</v>
      </c>
      <c r="CE25" s="201">
        <v>5</v>
      </c>
      <c r="CF25" s="201">
        <v>2</v>
      </c>
      <c r="CG25" s="201">
        <v>2</v>
      </c>
      <c r="CH25" s="201">
        <v>2</v>
      </c>
      <c r="CI25" s="201">
        <v>2</v>
      </c>
      <c r="CJ25" s="199"/>
      <c r="CK25" s="217"/>
      <c r="CL25" s="15">
        <v>68.599999999999994</v>
      </c>
      <c r="CM25" s="516">
        <v>50.3</v>
      </c>
      <c r="CN25" s="204"/>
      <c r="CO25" s="7">
        <v>3.09</v>
      </c>
      <c r="CP25" s="7">
        <v>1.5</v>
      </c>
      <c r="CQ25" s="7">
        <v>2.2599999999999998</v>
      </c>
      <c r="DH25" s="205"/>
      <c r="DJ25" s="44">
        <v>3.5300001502037E-2</v>
      </c>
      <c r="DK25" s="44">
        <v>6.0699999332427999E-2</v>
      </c>
      <c r="DL25" s="44">
        <v>4.4300001114606899E-2</v>
      </c>
      <c r="DM25" s="44">
        <v>2.4399999529123299E-2</v>
      </c>
      <c r="DN25" s="44">
        <v>2.2199999541044201E-2</v>
      </c>
      <c r="DO25" s="44">
        <v>4.21000011265278E-2</v>
      </c>
      <c r="DP25" s="44">
        <v>2.6300000026822101E-2</v>
      </c>
      <c r="DQ25" s="44">
        <v>0.34299999475479098</v>
      </c>
      <c r="DR25" s="44">
        <v>0.14100000262260401</v>
      </c>
      <c r="DS25" s="44">
        <v>1.2400000356137799E-2</v>
      </c>
      <c r="DT25" s="44">
        <v>5.5300001055002199E-2</v>
      </c>
      <c r="DU25" s="44">
        <v>8.7600000202655806E-2</v>
      </c>
      <c r="DV25" s="44">
        <v>0.108000002801418</v>
      </c>
      <c r="DW25" s="45">
        <v>17.899999999999999</v>
      </c>
      <c r="DX25" s="206"/>
      <c r="DY25" s="19">
        <v>0.13699999451637301</v>
      </c>
      <c r="DZ25" s="21">
        <v>2.3399999999999997E-2</v>
      </c>
      <c r="EA25" s="20">
        <v>2.0300000905990601E-2</v>
      </c>
      <c r="EB25" s="20">
        <v>0.375</v>
      </c>
      <c r="EC25" s="20">
        <v>9.4899997115135207E-2</v>
      </c>
      <c r="ED25" s="22">
        <v>0.193</v>
      </c>
      <c r="EE25" s="20">
        <v>0.216000005602837</v>
      </c>
      <c r="EF25" s="20">
        <v>0.125</v>
      </c>
      <c r="EG25" s="20">
        <v>0.25699999928474399</v>
      </c>
      <c r="EV25" s="207">
        <v>22.675911164153309</v>
      </c>
      <c r="EW25" s="201">
        <v>2</v>
      </c>
      <c r="EX25" s="201">
        <v>2</v>
      </c>
      <c r="EY25" s="201">
        <v>1</v>
      </c>
      <c r="EZ25" s="201">
        <v>10</v>
      </c>
      <c r="FA25" s="201">
        <v>15</v>
      </c>
      <c r="FB25" s="201">
        <v>1</v>
      </c>
      <c r="FC25" s="201">
        <v>4</v>
      </c>
      <c r="FD25" s="201">
        <v>7</v>
      </c>
      <c r="FE25" s="201">
        <v>6</v>
      </c>
      <c r="FF25" s="201">
        <v>7.5</v>
      </c>
    </row>
    <row r="26" spans="1:162" s="187" customFormat="1" x14ac:dyDescent="0.35">
      <c r="A26" s="150" t="s">
        <v>171</v>
      </c>
      <c r="B26" s="185" t="s">
        <v>16</v>
      </c>
      <c r="C26" s="186" t="s">
        <v>5</v>
      </c>
      <c r="D26" s="186"/>
      <c r="F26" s="188">
        <v>-27.70796016759682</v>
      </c>
      <c r="G26" s="188">
        <v>5.0467819436759349</v>
      </c>
      <c r="H26" s="188">
        <v>48.489291863505251</v>
      </c>
      <c r="I26" s="188">
        <v>9.9111673326372856</v>
      </c>
      <c r="J26" s="188">
        <v>4.8923895880388315</v>
      </c>
      <c r="K26" s="188">
        <v>-18.564886618214608</v>
      </c>
      <c r="L26" s="188">
        <v>1.0505159618192512</v>
      </c>
      <c r="N26" s="189">
        <v>1.52</v>
      </c>
      <c r="O26" s="220"/>
      <c r="P26" s="191">
        <v>1607.9582731629846</v>
      </c>
      <c r="Q26" s="191">
        <v>1247.9259755662999</v>
      </c>
      <c r="R26" s="191">
        <v>3522.6587007502412</v>
      </c>
      <c r="S26" s="191">
        <v>176294.83116533791</v>
      </c>
      <c r="T26" s="191">
        <v>1254.5613917174906</v>
      </c>
      <c r="U26" s="192">
        <v>36.053131960550097</v>
      </c>
      <c r="V26" s="191">
        <v>2357.5878659354598</v>
      </c>
      <c r="W26" s="191">
        <v>603.77231937909801</v>
      </c>
      <c r="X26" s="191">
        <v>232.83328551366961</v>
      </c>
      <c r="Y26" s="488">
        <f t="shared" si="1"/>
        <v>187158.18210932371</v>
      </c>
      <c r="Z26" s="21">
        <v>0.371</v>
      </c>
      <c r="AA26" s="21">
        <v>7.5700000000000003E-2</v>
      </c>
      <c r="AB26" s="19">
        <v>0.08</v>
      </c>
      <c r="AC26" s="19">
        <v>0.115</v>
      </c>
      <c r="AD26" s="19">
        <v>0.2</v>
      </c>
      <c r="AE26" s="19">
        <v>0.20699999999999999</v>
      </c>
      <c r="AF26" s="19">
        <v>4.4999999999999998E-2</v>
      </c>
      <c r="AG26" s="221"/>
      <c r="AH26" s="194">
        <v>8.8200002908706707E-2</v>
      </c>
      <c r="AI26" s="194">
        <v>2.8300000354647602E-2</v>
      </c>
      <c r="AJ26" s="194">
        <v>1.3700000010430801E-2</v>
      </c>
      <c r="AK26" s="194">
        <v>4.6600000932812699E-3</v>
      </c>
      <c r="AL26" s="194">
        <v>1.1199999600648901E-2</v>
      </c>
      <c r="AM26" s="14">
        <v>6.2199998646974598E-3</v>
      </c>
      <c r="AN26" s="14">
        <v>8.1900004297494906E-3</v>
      </c>
      <c r="AO26" s="14">
        <v>6.8700001575052703E-3</v>
      </c>
      <c r="AP26" s="14">
        <v>1.3700000010430801E-2</v>
      </c>
      <c r="AQ26" s="14">
        <v>1.6699999570846599E-2</v>
      </c>
      <c r="AR26" s="16">
        <v>0.153</v>
      </c>
      <c r="AS26" s="14">
        <v>2.6300000026822101E-2</v>
      </c>
      <c r="AT26" s="16">
        <v>1.77</v>
      </c>
      <c r="AU26" s="196"/>
      <c r="AV26" s="200">
        <v>2.1728372950590851</v>
      </c>
      <c r="AW26" s="197">
        <v>0.05</v>
      </c>
      <c r="AX26" s="198">
        <v>2.3003475044506478</v>
      </c>
      <c r="AY26" s="197">
        <v>0.02</v>
      </c>
      <c r="AZ26" s="200">
        <v>0.58106600272313635</v>
      </c>
      <c r="BA26" s="198">
        <v>3.3760024616374604</v>
      </c>
      <c r="BB26" s="197">
        <v>0.02</v>
      </c>
      <c r="BC26" s="197">
        <v>0.05</v>
      </c>
      <c r="BD26" s="197">
        <v>0.25</v>
      </c>
      <c r="BE26" s="197">
        <v>0.25</v>
      </c>
      <c r="BF26" s="199"/>
      <c r="BG26" s="14">
        <v>1.52</v>
      </c>
      <c r="BH26" s="14">
        <v>0.05</v>
      </c>
      <c r="BI26" s="14">
        <v>0.02</v>
      </c>
      <c r="BJ26" s="364">
        <v>0.51056208236346012</v>
      </c>
      <c r="BK26" s="364">
        <v>0.69087581688249999</v>
      </c>
      <c r="BL26" s="364">
        <v>0.34153024871199433</v>
      </c>
      <c r="BM26" s="364">
        <v>0.17192993229652273</v>
      </c>
      <c r="BN26" s="364">
        <v>0.3565784405147614</v>
      </c>
      <c r="BO26" s="364">
        <v>0.56809276398831821</v>
      </c>
      <c r="BP26" s="364">
        <v>1.0837385829151704</v>
      </c>
      <c r="BQ26" s="364">
        <v>0.77985640962667613</v>
      </c>
      <c r="BR26" s="364">
        <v>0.17700453425280682</v>
      </c>
      <c r="BS26" s="14">
        <v>0.12</v>
      </c>
      <c r="BT26" s="14"/>
      <c r="BU26" s="364">
        <v>0.14132019504747156</v>
      </c>
      <c r="BV26" s="14">
        <v>0.1</v>
      </c>
      <c r="BW26" s="364">
        <v>9.8569667700710226E-2</v>
      </c>
      <c r="BX26" s="199"/>
      <c r="BY26" s="199"/>
      <c r="BZ26" s="197">
        <v>0.02</v>
      </c>
      <c r="CA26" s="222"/>
      <c r="CB26" s="222"/>
      <c r="CC26" s="201"/>
      <c r="CD26" s="201"/>
      <c r="CE26" s="201"/>
      <c r="CF26" s="201"/>
      <c r="CG26" s="201"/>
      <c r="CH26" s="201"/>
      <c r="CI26" s="201"/>
      <c r="CJ26" s="199"/>
      <c r="CK26" s="222"/>
      <c r="CL26" s="15">
        <v>68.599999999999994</v>
      </c>
      <c r="CM26" s="15">
        <v>40.1</v>
      </c>
      <c r="CN26" s="223"/>
      <c r="CO26" s="7">
        <v>3.09</v>
      </c>
      <c r="CP26" s="7">
        <v>3.75</v>
      </c>
      <c r="CQ26" s="7">
        <v>2.2599999999999998</v>
      </c>
      <c r="DH26" s="205"/>
      <c r="DJ26" s="44">
        <v>3.5300001502037E-2</v>
      </c>
      <c r="DK26" s="44">
        <v>3.9900001138448701E-2</v>
      </c>
      <c r="DL26" s="44">
        <v>3.2900001853704501E-2</v>
      </c>
      <c r="DM26" s="44">
        <v>1.8400000408291799E-2</v>
      </c>
      <c r="DN26" s="44">
        <v>2.2199999541044201E-2</v>
      </c>
      <c r="DO26" s="44">
        <v>4.21000011265278E-2</v>
      </c>
      <c r="DP26" s="44">
        <v>2.6300000026822101E-2</v>
      </c>
      <c r="DQ26" s="44">
        <v>0.34299999475479098</v>
      </c>
      <c r="DR26" s="44">
        <v>0.14100000262260401</v>
      </c>
      <c r="DS26" s="44">
        <v>1.2400000356137799E-2</v>
      </c>
      <c r="DT26" s="44">
        <v>6.8199999630451202E-2</v>
      </c>
      <c r="DU26" s="44">
        <v>8.7600000202655806E-2</v>
      </c>
      <c r="DV26" s="44">
        <v>0.108000002801418</v>
      </c>
      <c r="DW26" s="45">
        <v>17.899999999999999</v>
      </c>
      <c r="DX26" s="206"/>
      <c r="DY26" s="19">
        <v>0.13699999451637301</v>
      </c>
      <c r="DZ26" s="19">
        <v>1.31000000983477E-2</v>
      </c>
      <c r="EA26" s="20">
        <v>1.6200000420212701E-2</v>
      </c>
      <c r="EB26" s="20">
        <v>0.375</v>
      </c>
      <c r="EC26" s="20">
        <v>7.5800001621246296E-2</v>
      </c>
      <c r="ED26" s="22">
        <v>0.17899999999999999</v>
      </c>
      <c r="EE26" s="20">
        <v>0.216000005602837</v>
      </c>
      <c r="EF26" s="20">
        <v>0.125</v>
      </c>
      <c r="EG26" s="20">
        <v>0.25699999928474399</v>
      </c>
      <c r="EV26" s="201"/>
      <c r="EW26" s="201"/>
      <c r="EX26" s="201"/>
      <c r="EY26" s="201"/>
      <c r="EZ26" s="201"/>
      <c r="FA26" s="201"/>
      <c r="FB26" s="201"/>
      <c r="FC26" s="214"/>
      <c r="FD26" s="214"/>
      <c r="FE26" s="214"/>
      <c r="FF26" s="214"/>
    </row>
    <row r="27" spans="1:162" s="187" customFormat="1" x14ac:dyDescent="0.35">
      <c r="A27" s="115" t="s">
        <v>172</v>
      </c>
      <c r="B27" s="185" t="s">
        <v>16</v>
      </c>
      <c r="C27" s="186" t="s">
        <v>176</v>
      </c>
      <c r="D27" s="186"/>
      <c r="F27" s="188">
        <v>-26.215310252586107</v>
      </c>
      <c r="G27" s="188">
        <v>1.9829405989778577</v>
      </c>
      <c r="H27" s="188">
        <v>47.075728684884268</v>
      </c>
      <c r="I27" s="188">
        <v>9.7261464097551098</v>
      </c>
      <c r="J27" s="188">
        <v>4.8401213287996931</v>
      </c>
      <c r="K27" s="188">
        <v>1.7196880455826693</v>
      </c>
      <c r="L27" s="188">
        <v>1.1155442198996282</v>
      </c>
      <c r="N27" s="189">
        <v>0.18</v>
      </c>
      <c r="O27" s="220"/>
      <c r="P27" s="191">
        <v>1194.1202758132958</v>
      </c>
      <c r="Q27" s="191">
        <v>722.0155053246317</v>
      </c>
      <c r="R27" s="191">
        <v>1538.1596101372829</v>
      </c>
      <c r="S27" s="191">
        <v>123722.35416166806</v>
      </c>
      <c r="T27" s="191">
        <v>157.57648354184607</v>
      </c>
      <c r="U27" s="192">
        <v>42.346610791923467</v>
      </c>
      <c r="V27" s="191">
        <v>2115.1883911907125</v>
      </c>
      <c r="W27" s="191">
        <v>4272.4321203323534</v>
      </c>
      <c r="X27" s="191">
        <v>117.29966670617046</v>
      </c>
      <c r="Y27" s="488">
        <f t="shared" si="1"/>
        <v>133881.49282550628</v>
      </c>
      <c r="Z27" s="21">
        <v>0.159</v>
      </c>
      <c r="AA27" s="21">
        <v>7.1999999999999995E-2</v>
      </c>
      <c r="AB27" s="19">
        <v>0.08</v>
      </c>
      <c r="AC27" s="19">
        <v>0.115</v>
      </c>
      <c r="AD27" s="19">
        <v>0.2</v>
      </c>
      <c r="AE27" s="19">
        <v>0.20699999999999999</v>
      </c>
      <c r="AF27" s="19">
        <v>4.4999999999999998E-2</v>
      </c>
      <c r="AG27" s="221"/>
      <c r="AH27" s="194">
        <v>8.8200002908706707E-2</v>
      </c>
      <c r="AI27" s="194">
        <v>2.8300000354647602E-2</v>
      </c>
      <c r="AJ27" s="194">
        <v>1.3700000010430801E-2</v>
      </c>
      <c r="AK27" s="194">
        <v>2.1699999924749101E-3</v>
      </c>
      <c r="AL27" s="194">
        <v>1.1199999600648901E-2</v>
      </c>
      <c r="AM27" s="14">
        <v>6.2199998646974598E-3</v>
      </c>
      <c r="AN27" s="14">
        <v>8.1900004297494906E-3</v>
      </c>
      <c r="AO27" s="14">
        <v>6.8700001575052703E-3</v>
      </c>
      <c r="AP27" s="14">
        <v>1.3700000010430801E-2</v>
      </c>
      <c r="AQ27" s="14">
        <v>1.6699999570846599E-2</v>
      </c>
      <c r="AR27" s="14">
        <v>3.5100001841783503E-2</v>
      </c>
      <c r="AS27" s="14">
        <v>2.6300000026822101E-2</v>
      </c>
      <c r="AT27" s="14">
        <v>0.31200000643730202</v>
      </c>
      <c r="AU27" s="196"/>
      <c r="AV27" s="200">
        <v>0.58526394411236604</v>
      </c>
      <c r="AW27" s="197">
        <v>0.05</v>
      </c>
      <c r="AX27" s="197">
        <v>0.02</v>
      </c>
      <c r="AY27" s="200">
        <v>1.0334835697463505</v>
      </c>
      <c r="AZ27" s="197">
        <v>0.02</v>
      </c>
      <c r="BA27" s="198">
        <v>4.4801119766787272</v>
      </c>
      <c r="BB27" s="197">
        <v>0.02</v>
      </c>
      <c r="BC27" s="197">
        <v>0.05</v>
      </c>
      <c r="BD27" s="197">
        <v>0.25</v>
      </c>
      <c r="BE27" s="197">
        <v>0.25</v>
      </c>
      <c r="BF27" s="199"/>
      <c r="BG27" s="14">
        <v>1.52</v>
      </c>
      <c r="BH27" s="14">
        <v>0.05</v>
      </c>
      <c r="BI27" s="14">
        <v>0.02</v>
      </c>
      <c r="BJ27" s="364">
        <v>0.35131793448819587</v>
      </c>
      <c r="BK27" s="364">
        <v>0.37462023383786602</v>
      </c>
      <c r="BL27" s="364">
        <v>0.23701616665782477</v>
      </c>
      <c r="BM27" s="364">
        <v>0.2171280325957268</v>
      </c>
      <c r="BN27" s="364">
        <v>0.34336170743524741</v>
      </c>
      <c r="BO27" s="364">
        <v>1.0603796343872063</v>
      </c>
      <c r="BP27" s="364">
        <v>2.0062637339299845</v>
      </c>
      <c r="BQ27" s="364">
        <v>1.8789393073008196</v>
      </c>
      <c r="BR27" s="364">
        <v>0.36671753889840208</v>
      </c>
      <c r="BS27" s="364">
        <v>0.18968530226019586</v>
      </c>
      <c r="BT27" s="364"/>
      <c r="BU27" s="14">
        <v>0.02</v>
      </c>
      <c r="BV27" s="14">
        <v>0.1</v>
      </c>
      <c r="BW27" s="364">
        <v>5.2800615622402063E-2</v>
      </c>
      <c r="BX27" s="199">
        <v>0.3</v>
      </c>
      <c r="BY27" s="199"/>
      <c r="BZ27" s="200">
        <v>0.10195319911413918</v>
      </c>
      <c r="CA27" s="199">
        <v>0.3</v>
      </c>
      <c r="CB27" s="199">
        <v>0.3</v>
      </c>
      <c r="CC27" s="201">
        <v>5</v>
      </c>
      <c r="CD27" s="201">
        <v>5</v>
      </c>
      <c r="CE27" s="201">
        <v>5</v>
      </c>
      <c r="CF27" s="201">
        <v>2</v>
      </c>
      <c r="CG27" s="201">
        <v>2</v>
      </c>
      <c r="CH27" s="201">
        <v>2</v>
      </c>
      <c r="CI27" s="201">
        <v>2</v>
      </c>
      <c r="CJ27" s="199"/>
      <c r="CK27" s="222"/>
      <c r="CL27" s="15">
        <v>68.599999999999994</v>
      </c>
      <c r="CM27" s="15">
        <v>40.1</v>
      </c>
      <c r="CN27" s="223"/>
      <c r="CO27" s="7">
        <v>8.75</v>
      </c>
      <c r="CP27" s="7">
        <v>3.75</v>
      </c>
      <c r="CQ27" s="7">
        <v>2.5299999999999998</v>
      </c>
      <c r="DH27" s="205"/>
      <c r="DJ27" s="44">
        <v>3.5300001502037E-2</v>
      </c>
      <c r="DK27" s="44">
        <v>3.9900001138448701E-2</v>
      </c>
      <c r="DL27" s="44">
        <v>3.2900001853704501E-2</v>
      </c>
      <c r="DM27" s="44">
        <v>1.8400000408291799E-2</v>
      </c>
      <c r="DN27" s="44">
        <v>2.2199999541044201E-2</v>
      </c>
      <c r="DO27" s="44">
        <v>4.21000011265278E-2</v>
      </c>
      <c r="DP27" s="44">
        <v>2.6300000026822101E-2</v>
      </c>
      <c r="DQ27" s="44">
        <v>0.34299999475479098</v>
      </c>
      <c r="DR27" s="44">
        <v>0.14100000262260401</v>
      </c>
      <c r="DS27" s="44">
        <v>1.2400000356137799E-2</v>
      </c>
      <c r="DT27" s="44">
        <v>2.11999993771315E-2</v>
      </c>
      <c r="DU27" s="44">
        <v>8.7600000202655806E-2</v>
      </c>
      <c r="DV27" s="44">
        <v>0.108000002801418</v>
      </c>
      <c r="DW27" s="45">
        <v>17.899999999999999</v>
      </c>
      <c r="DX27" s="206"/>
      <c r="DY27" s="19">
        <v>0.13699999451637301</v>
      </c>
      <c r="DZ27" s="19">
        <v>1.54999997466803E-2</v>
      </c>
      <c r="EA27" s="20">
        <v>1.9700000062584901E-2</v>
      </c>
      <c r="EB27" s="20">
        <v>0.375</v>
      </c>
      <c r="EC27" s="20">
        <v>9.2100001871585804E-2</v>
      </c>
      <c r="ED27" s="22">
        <v>0.219</v>
      </c>
      <c r="EE27" s="20">
        <v>0.216000005602837</v>
      </c>
      <c r="EF27" s="20">
        <v>0.125</v>
      </c>
      <c r="EG27" s="20">
        <v>0.25699999928474399</v>
      </c>
      <c r="EV27" s="201">
        <v>17</v>
      </c>
      <c r="EW27" s="201">
        <v>2</v>
      </c>
      <c r="EX27" s="201">
        <v>2</v>
      </c>
      <c r="EY27" s="201">
        <v>1</v>
      </c>
      <c r="EZ27" s="201">
        <v>10</v>
      </c>
      <c r="FA27" s="201">
        <v>15</v>
      </c>
      <c r="FB27" s="201">
        <v>1</v>
      </c>
      <c r="FC27" s="201">
        <v>4</v>
      </c>
      <c r="FD27" s="201">
        <v>7</v>
      </c>
      <c r="FE27" s="201">
        <v>6</v>
      </c>
      <c r="FF27" s="201">
        <v>7.5</v>
      </c>
    </row>
    <row r="28" spans="1:162" s="187" customFormat="1" x14ac:dyDescent="0.35">
      <c r="A28" s="115" t="s">
        <v>173</v>
      </c>
      <c r="B28" s="185" t="s">
        <v>16</v>
      </c>
      <c r="C28" s="186" t="s">
        <v>153</v>
      </c>
      <c r="D28" s="186"/>
      <c r="F28" s="188">
        <v>-27.618894882980044</v>
      </c>
      <c r="G28" s="188">
        <v>5.2118814751766216</v>
      </c>
      <c r="H28" s="188">
        <v>46.109901910266217</v>
      </c>
      <c r="I28" s="188">
        <v>9.7454425627490533</v>
      </c>
      <c r="J28" s="188">
        <v>4.7314323196071717</v>
      </c>
      <c r="K28" s="188">
        <v>-4.2632818935215706</v>
      </c>
      <c r="L28" s="188">
        <v>0.93807823636556875</v>
      </c>
      <c r="N28" s="189">
        <v>0.76</v>
      </c>
      <c r="O28" s="220"/>
      <c r="P28" s="191">
        <v>5451.4890040174396</v>
      </c>
      <c r="Q28" s="191">
        <v>2444.6461099112025</v>
      </c>
      <c r="R28" s="191">
        <v>3612.4748123960517</v>
      </c>
      <c r="S28" s="191">
        <v>191570.38174183518</v>
      </c>
      <c r="T28" s="191">
        <v>620.24193727876775</v>
      </c>
      <c r="U28" s="192">
        <v>30.980233948255698</v>
      </c>
      <c r="V28" s="191">
        <v>942.89408813479508</v>
      </c>
      <c r="W28" s="191">
        <v>928.32159011608633</v>
      </c>
      <c r="X28" s="191">
        <v>96.797567023981614</v>
      </c>
      <c r="Y28" s="488">
        <f t="shared" si="1"/>
        <v>205698.22708466172</v>
      </c>
      <c r="Z28" s="21">
        <v>0.14499999999999999</v>
      </c>
      <c r="AA28" s="21">
        <v>6.7599999999999993E-2</v>
      </c>
      <c r="AB28" s="21">
        <v>0.10299999999999999</v>
      </c>
      <c r="AC28" s="19">
        <v>0.115</v>
      </c>
      <c r="AD28" s="21">
        <v>0.26800000000000002</v>
      </c>
      <c r="AE28" s="21">
        <v>0.41799999999999998</v>
      </c>
      <c r="AF28" s="21">
        <v>0.13200000000000001</v>
      </c>
      <c r="AG28" s="221"/>
      <c r="AH28" s="194">
        <v>8.8200002908706707E-2</v>
      </c>
      <c r="AI28" s="216">
        <v>3.7100000000000001E-2</v>
      </c>
      <c r="AJ28" s="194">
        <v>1.3700000010430801E-2</v>
      </c>
      <c r="AK28" s="194">
        <v>2.1699999924749101E-3</v>
      </c>
      <c r="AL28" s="194">
        <v>1.1199999600648901E-2</v>
      </c>
      <c r="AM28" s="14">
        <v>6.2199998646974598E-3</v>
      </c>
      <c r="AN28" s="14">
        <v>8.1900004297494906E-3</v>
      </c>
      <c r="AO28" s="14">
        <v>6.8700001575052703E-3</v>
      </c>
      <c r="AP28" s="14">
        <v>1.3700000010430801E-2</v>
      </c>
      <c r="AQ28" s="14">
        <v>1.6699999570846599E-2</v>
      </c>
      <c r="AR28" s="14">
        <v>3.5100001841783503E-2</v>
      </c>
      <c r="AS28" s="14">
        <v>2.6300000026822101E-2</v>
      </c>
      <c r="AT28" s="14">
        <v>0.31200000643730202</v>
      </c>
      <c r="AU28" s="196"/>
      <c r="AV28" s="200">
        <v>0.75272997389801777</v>
      </c>
      <c r="AW28" s="197">
        <v>0.05</v>
      </c>
      <c r="AX28" s="198">
        <v>0.8204734652554706</v>
      </c>
      <c r="AY28" s="200">
        <v>1.6198772200304765</v>
      </c>
      <c r="AZ28" s="200">
        <v>0.90739220866584713</v>
      </c>
      <c r="BA28" s="198">
        <v>6.5386563130281177</v>
      </c>
      <c r="BB28" s="200">
        <v>0.17292523839399998</v>
      </c>
      <c r="BC28" s="200">
        <v>0.29723544721572942</v>
      </c>
      <c r="BD28" s="197">
        <v>0.25</v>
      </c>
      <c r="BE28" s="197">
        <v>0.25</v>
      </c>
      <c r="BF28" s="199"/>
      <c r="BG28" s="14">
        <v>1.52</v>
      </c>
      <c r="BH28" s="364">
        <v>0.63151892720802949</v>
      </c>
      <c r="BI28" s="14">
        <v>0.02</v>
      </c>
      <c r="BJ28" s="364">
        <v>0.45375523610892948</v>
      </c>
      <c r="BK28" s="364">
        <v>0.73349046527710593</v>
      </c>
      <c r="BL28" s="364">
        <v>0.33130320393778823</v>
      </c>
      <c r="BM28" s="364">
        <v>0.28347621133648238</v>
      </c>
      <c r="BN28" s="364">
        <v>0.51428030453217055</v>
      </c>
      <c r="BO28" s="364">
        <v>0.98552169703512937</v>
      </c>
      <c r="BP28" s="364">
        <v>2.096722231001912</v>
      </c>
      <c r="BQ28" s="364">
        <v>1.9564404903538355</v>
      </c>
      <c r="BR28" s="364">
        <v>0.52874897067648829</v>
      </c>
      <c r="BS28" s="14">
        <v>0.12</v>
      </c>
      <c r="BT28" s="14"/>
      <c r="BU28" s="364">
        <v>0.41866097657148238</v>
      </c>
      <c r="BV28" s="14">
        <v>0.1</v>
      </c>
      <c r="BW28" s="364">
        <v>0.3694592791144235</v>
      </c>
      <c r="BX28" s="199">
        <v>0.3</v>
      </c>
      <c r="BY28" s="199"/>
      <c r="BZ28" s="200">
        <v>0.21033814491502351</v>
      </c>
      <c r="CA28" s="199">
        <v>0.3</v>
      </c>
      <c r="CB28" s="199">
        <v>0.3</v>
      </c>
      <c r="CC28" s="201">
        <v>5</v>
      </c>
      <c r="CD28" s="201">
        <v>5</v>
      </c>
      <c r="CE28" s="201">
        <v>5</v>
      </c>
      <c r="CF28" s="201">
        <v>2</v>
      </c>
      <c r="CG28" s="201">
        <v>2</v>
      </c>
      <c r="CH28" s="201">
        <v>2</v>
      </c>
      <c r="CI28" s="201">
        <v>2</v>
      </c>
      <c r="CJ28" s="199"/>
      <c r="CK28" s="222"/>
      <c r="CL28" s="516">
        <v>75.599999999999994</v>
      </c>
      <c r="CM28" s="516">
        <v>75.900000000000006</v>
      </c>
      <c r="CN28" s="223"/>
      <c r="CO28" s="7">
        <v>3.09</v>
      </c>
      <c r="CP28" s="7">
        <v>1.5</v>
      </c>
      <c r="CQ28" s="7">
        <v>2.2599999999999998</v>
      </c>
      <c r="DH28" s="205"/>
      <c r="DJ28" s="44">
        <v>3.5300001502037E-2</v>
      </c>
      <c r="DK28" s="44">
        <v>3.9900001138448701E-2</v>
      </c>
      <c r="DL28" s="44">
        <v>3.2900001853704501E-2</v>
      </c>
      <c r="DM28" s="44">
        <v>1.8400000408291799E-2</v>
      </c>
      <c r="DN28" s="44">
        <v>2.2199999541044201E-2</v>
      </c>
      <c r="DO28" s="44">
        <v>4.21000011265278E-2</v>
      </c>
      <c r="DP28" s="44">
        <v>2.6300000026822101E-2</v>
      </c>
      <c r="DQ28" s="44">
        <v>0.34299999475479098</v>
      </c>
      <c r="DR28" s="44">
        <v>0.14100000262260401</v>
      </c>
      <c r="DS28" s="44">
        <v>1.2400000356137799E-2</v>
      </c>
      <c r="DT28" s="44">
        <v>2.7300000190734901E-2</v>
      </c>
      <c r="DU28" s="44">
        <v>8.7600000202655806E-2</v>
      </c>
      <c r="DV28" s="44">
        <v>0.108000002801418</v>
      </c>
      <c r="DW28" s="45">
        <v>17.899999999999999</v>
      </c>
      <c r="DX28" s="206"/>
      <c r="DY28" s="19">
        <v>0.13699999451637301</v>
      </c>
      <c r="DZ28" s="19">
        <v>1.51000004261732E-2</v>
      </c>
      <c r="EA28" s="20">
        <v>1.9099999219179199E-2</v>
      </c>
      <c r="EB28" s="20">
        <v>0.375</v>
      </c>
      <c r="EC28" s="20">
        <v>8.94000008702278E-2</v>
      </c>
      <c r="ED28" s="20">
        <v>0.164000004529953</v>
      </c>
      <c r="EE28" s="20">
        <v>0.216000005602837</v>
      </c>
      <c r="EF28" s="20">
        <v>0.125</v>
      </c>
      <c r="EG28" s="20">
        <v>0.25699999928474399</v>
      </c>
      <c r="EV28" s="201">
        <v>17</v>
      </c>
      <c r="EW28" s="201">
        <v>2</v>
      </c>
      <c r="EX28" s="201">
        <v>2</v>
      </c>
      <c r="EY28" s="201">
        <v>1</v>
      </c>
      <c r="EZ28" s="201">
        <v>10</v>
      </c>
      <c r="FA28" s="201">
        <v>15</v>
      </c>
      <c r="FB28" s="201">
        <v>1</v>
      </c>
      <c r="FC28" s="201">
        <v>4</v>
      </c>
      <c r="FD28" s="201">
        <v>7</v>
      </c>
      <c r="FE28" s="201">
        <v>6</v>
      </c>
      <c r="FF28" s="201">
        <v>7.5</v>
      </c>
    </row>
    <row r="29" spans="1:162" x14ac:dyDescent="0.35">
      <c r="A29" s="115" t="s">
        <v>175</v>
      </c>
      <c r="B29" s="105" t="s">
        <v>126</v>
      </c>
      <c r="C29" s="104" t="s">
        <v>125</v>
      </c>
      <c r="D29" s="104"/>
      <c r="F29" s="172"/>
      <c r="G29" s="172"/>
      <c r="H29" s="172"/>
      <c r="I29" s="172"/>
      <c r="J29" s="172"/>
      <c r="K29" s="172"/>
      <c r="L29" s="172"/>
      <c r="P29" s="174"/>
      <c r="Q29" s="174"/>
      <c r="R29" s="174"/>
      <c r="S29" s="174"/>
      <c r="T29" s="174"/>
      <c r="U29" s="174"/>
      <c r="V29" s="174"/>
      <c r="W29" s="174"/>
      <c r="X29" s="174"/>
      <c r="Y29" s="489"/>
      <c r="Z29" s="224"/>
      <c r="AA29" s="224"/>
      <c r="AB29" s="224"/>
      <c r="AC29" s="224"/>
      <c r="AD29" s="224"/>
      <c r="AE29" s="224"/>
      <c r="AF29" s="224"/>
      <c r="AH29" s="177"/>
      <c r="AI29" s="177"/>
      <c r="AJ29" s="177"/>
      <c r="AK29" s="177"/>
      <c r="AL29" s="177"/>
      <c r="AM29" s="91"/>
      <c r="AN29" s="91"/>
      <c r="AO29" s="91"/>
      <c r="AP29" s="91"/>
      <c r="AQ29" s="91"/>
      <c r="AR29" s="91"/>
      <c r="AS29" s="91"/>
      <c r="AT29" s="91"/>
      <c r="AU29" s="115"/>
      <c r="AV29" s="69"/>
      <c r="AW29" s="69"/>
      <c r="AX29" s="160"/>
      <c r="AY29" s="72"/>
      <c r="AZ29" s="180"/>
      <c r="BA29" s="160"/>
      <c r="BB29" s="180"/>
      <c r="BC29" s="72"/>
      <c r="BD29" s="72"/>
      <c r="BE29" s="72"/>
      <c r="BF29" s="72"/>
      <c r="BG29" s="494"/>
      <c r="BH29" s="228"/>
      <c r="BI29" s="228"/>
      <c r="BJ29" s="228"/>
      <c r="BK29" s="228"/>
      <c r="BL29" s="228"/>
      <c r="BM29" s="228"/>
      <c r="BN29" s="228"/>
      <c r="BO29" s="228"/>
      <c r="BP29" s="228"/>
      <c r="BQ29" s="228"/>
      <c r="BR29" s="228"/>
      <c r="BS29" s="495"/>
      <c r="BT29" s="495"/>
      <c r="BU29" s="495"/>
      <c r="BV29" s="495"/>
      <c r="BW29" s="495"/>
      <c r="BX29" s="71"/>
      <c r="BY29" s="71"/>
      <c r="BZ29" s="225"/>
      <c r="CA29" s="71"/>
      <c r="CB29" s="71"/>
      <c r="CC29" s="226"/>
      <c r="CD29" s="226"/>
      <c r="CE29" s="226"/>
      <c r="CF29" s="226"/>
      <c r="CG29" s="226"/>
      <c r="CH29" s="226"/>
      <c r="CI29" s="226"/>
      <c r="CJ29" s="71"/>
      <c r="CK29" s="71"/>
      <c r="CL29" s="11"/>
      <c r="CM29" s="11"/>
      <c r="CN29" s="227"/>
      <c r="CO29" s="91"/>
      <c r="CP29" s="91"/>
      <c r="CQ29" s="228"/>
      <c r="CS29" s="229"/>
      <c r="CT29" s="86">
        <v>0.4</v>
      </c>
      <c r="CU29" s="86">
        <v>0.01</v>
      </c>
      <c r="CV29" s="160">
        <v>5.2288016918955025</v>
      </c>
      <c r="CW29" s="160">
        <v>0.72129344512297033</v>
      </c>
      <c r="CX29" s="86">
        <v>0.01</v>
      </c>
      <c r="CY29" s="160">
        <v>0.35175663186965656</v>
      </c>
      <c r="CZ29" s="86">
        <v>0.01</v>
      </c>
      <c r="DA29" s="160">
        <v>1.3875351350127525</v>
      </c>
      <c r="DB29" s="86">
        <v>0.2</v>
      </c>
      <c r="DC29" s="86">
        <v>0.1</v>
      </c>
      <c r="DD29" s="160">
        <v>3.4715494693640263</v>
      </c>
      <c r="DE29" s="160">
        <v>0.60082130282530444</v>
      </c>
      <c r="DF29" s="86">
        <v>0.05</v>
      </c>
      <c r="DG29" s="86">
        <v>0.2</v>
      </c>
      <c r="EI29" s="183">
        <v>0.47356407704350967</v>
      </c>
      <c r="EJ29" s="183">
        <v>3.3110333990809024E-2</v>
      </c>
      <c r="EK29" s="182">
        <v>0.3</v>
      </c>
      <c r="EL29" s="182">
        <v>2.5</v>
      </c>
      <c r="EM29" s="182">
        <v>0.1</v>
      </c>
      <c r="EN29" s="182">
        <v>0.2</v>
      </c>
      <c r="EO29" s="181">
        <v>0.2</v>
      </c>
      <c r="EV29" s="184"/>
      <c r="EW29" s="184"/>
      <c r="EX29" s="184"/>
      <c r="EY29" s="184"/>
      <c r="EZ29" s="184"/>
      <c r="FA29" s="184"/>
      <c r="FB29" s="184"/>
      <c r="FC29" s="184"/>
      <c r="FD29" s="184"/>
      <c r="FE29" s="184"/>
      <c r="FF29" s="184"/>
    </row>
    <row r="30" spans="1:162" s="234" customFormat="1" x14ac:dyDescent="0.35">
      <c r="A30" s="230" t="s">
        <v>177</v>
      </c>
      <c r="B30" s="231" t="s">
        <v>17</v>
      </c>
      <c r="C30" s="232" t="s">
        <v>186</v>
      </c>
      <c r="D30" s="233" t="s">
        <v>288</v>
      </c>
      <c r="F30" s="235">
        <v>-27.002324445653777</v>
      </c>
      <c r="G30" s="235">
        <v>6.7549174052549681</v>
      </c>
      <c r="H30" s="235">
        <v>52.276106416863819</v>
      </c>
      <c r="I30" s="235">
        <v>8.1345389540838795</v>
      </c>
      <c r="J30" s="235">
        <v>6.4264375291508093</v>
      </c>
      <c r="K30" s="235">
        <v>-4.4443114560336241</v>
      </c>
      <c r="L30" s="235">
        <v>0.73259451891677962</v>
      </c>
      <c r="M30" s="234" t="s">
        <v>315</v>
      </c>
      <c r="N30" s="236">
        <v>5.3</v>
      </c>
      <c r="O30" s="237"/>
      <c r="P30" s="238">
        <v>6.052572379377227</v>
      </c>
      <c r="Q30" s="238">
        <v>5.0718459426812874</v>
      </c>
      <c r="R30" s="239">
        <v>825.80402274865708</v>
      </c>
      <c r="S30" s="239">
        <v>5387.7957842998703</v>
      </c>
      <c r="T30" s="238">
        <v>3.0088951518412679</v>
      </c>
      <c r="U30" s="238">
        <v>0.61619961414231517</v>
      </c>
      <c r="V30" s="238">
        <v>0.12828895219203534</v>
      </c>
      <c r="W30" s="238">
        <v>6.862965708585091</v>
      </c>
      <c r="X30" s="240">
        <v>11.812886570755815</v>
      </c>
      <c r="Y30" s="488">
        <f>SUM(P30:X30)</f>
        <v>6247.1534613681024</v>
      </c>
      <c r="Z30" s="23">
        <v>4.4999999999999998E-2</v>
      </c>
      <c r="AA30" s="25">
        <v>0.42599999999999999</v>
      </c>
      <c r="AB30" s="25">
        <v>6.45</v>
      </c>
      <c r="AC30" s="25">
        <v>4.51</v>
      </c>
      <c r="AD30" s="25">
        <v>17.100000000000001</v>
      </c>
      <c r="AE30" s="25">
        <v>24.2</v>
      </c>
      <c r="AF30" s="25">
        <v>6.04</v>
      </c>
      <c r="AG30" s="241"/>
      <c r="AH30" s="242">
        <v>5.19</v>
      </c>
      <c r="AI30" s="242">
        <v>8.58</v>
      </c>
      <c r="AJ30" s="242">
        <v>3.76</v>
      </c>
      <c r="AK30" s="8">
        <v>1.3700000010430801E-2</v>
      </c>
      <c r="AL30" s="242">
        <v>1.02</v>
      </c>
      <c r="AM30" s="242">
        <v>1.1100000000000001</v>
      </c>
      <c r="AN30" s="242">
        <v>0.26</v>
      </c>
      <c r="AO30" s="8">
        <v>7.3399998247623402E-2</v>
      </c>
      <c r="AP30" s="242">
        <v>0.55100000000000005</v>
      </c>
      <c r="AQ30" s="242">
        <v>0.49399999999999999</v>
      </c>
      <c r="AR30" s="8">
        <v>6.0400001704692799E-2</v>
      </c>
      <c r="AS30" s="8">
        <v>5.40999993681908E-2</v>
      </c>
      <c r="AT30" s="242">
        <v>0.34499999999999997</v>
      </c>
      <c r="AU30" s="243"/>
      <c r="AV30" s="245">
        <v>0.05</v>
      </c>
      <c r="AW30" s="245">
        <v>0.05</v>
      </c>
      <c r="AX30" s="246">
        <v>0.54035011217285711</v>
      </c>
      <c r="AY30" s="246">
        <v>0.51606935916969898</v>
      </c>
      <c r="AZ30" s="247">
        <v>3.6600009942158014</v>
      </c>
      <c r="BA30" s="248">
        <v>41.413083036072344</v>
      </c>
      <c r="BB30" s="244">
        <v>0.12470330435562246</v>
      </c>
      <c r="BC30" s="246">
        <v>0.85858875334257145</v>
      </c>
      <c r="BD30" s="249">
        <v>0.25</v>
      </c>
      <c r="BE30" s="249">
        <v>0.25</v>
      </c>
      <c r="BF30" s="250"/>
      <c r="BG30" s="496">
        <v>0.05</v>
      </c>
      <c r="BH30" s="496">
        <v>0.05</v>
      </c>
      <c r="BI30" s="27">
        <v>0.41</v>
      </c>
      <c r="BJ30" s="8">
        <v>1.72</v>
      </c>
      <c r="BK30" s="242">
        <v>2.5298912727544183</v>
      </c>
      <c r="BL30" s="242">
        <v>2.9871144233342197</v>
      </c>
      <c r="BM30" s="242">
        <v>4.5635537905625911</v>
      </c>
      <c r="BN30" s="242">
        <v>5.1807229254640808</v>
      </c>
      <c r="BO30" s="268">
        <v>13.439418319252246</v>
      </c>
      <c r="BP30" s="242">
        <v>9.8178472528749996</v>
      </c>
      <c r="BQ30" s="242">
        <v>8.7265363929361222</v>
      </c>
      <c r="BR30" s="242">
        <v>0.51969955141349489</v>
      </c>
      <c r="BS30" s="8">
        <v>0.31</v>
      </c>
      <c r="BT30" s="8"/>
      <c r="BU30" s="242">
        <v>1.1863001264738011</v>
      </c>
      <c r="BV30" s="8">
        <v>0.01</v>
      </c>
      <c r="BW30" s="8">
        <v>0.04</v>
      </c>
      <c r="BX30" s="253">
        <v>13.4</v>
      </c>
      <c r="BY30" s="253"/>
      <c r="BZ30" s="244">
        <v>0.15653344050411228</v>
      </c>
      <c r="CA30" s="252">
        <v>0.3</v>
      </c>
      <c r="CB30" s="252">
        <v>0.3</v>
      </c>
      <c r="CC30" s="252">
        <v>5</v>
      </c>
      <c r="CD30" s="252">
        <v>5</v>
      </c>
      <c r="CE30" s="252">
        <v>5</v>
      </c>
      <c r="CF30" s="252">
        <v>2</v>
      </c>
      <c r="CG30" s="252">
        <v>2</v>
      </c>
      <c r="CH30" s="252">
        <v>2</v>
      </c>
      <c r="CI30" s="252">
        <v>2</v>
      </c>
      <c r="CJ30" s="251"/>
      <c r="CK30" s="254"/>
      <c r="CL30" s="517">
        <v>50.7</v>
      </c>
      <c r="CM30" s="259">
        <v>79</v>
      </c>
      <c r="CN30" s="255"/>
      <c r="CO30" s="27">
        <v>3.58</v>
      </c>
      <c r="CP30" s="27">
        <v>3.65</v>
      </c>
      <c r="CQ30" s="256">
        <v>2.25</v>
      </c>
      <c r="CS30" s="234" t="s">
        <v>302</v>
      </c>
      <c r="DH30" s="257"/>
      <c r="DJ30" s="39">
        <v>3.5300001502037E-2</v>
      </c>
      <c r="DK30" s="39">
        <v>5.6200001388788202E-2</v>
      </c>
      <c r="DL30" s="39">
        <v>3.95999997854233E-2</v>
      </c>
      <c r="DM30" s="39">
        <v>2.0899999886751199E-2</v>
      </c>
      <c r="DN30" s="39">
        <v>2.2199999541044201E-2</v>
      </c>
      <c r="DO30" s="39">
        <v>4.21000011265278E-2</v>
      </c>
      <c r="DP30" s="39">
        <v>2.6300000026822101E-2</v>
      </c>
      <c r="DQ30" s="39">
        <v>0.34299999475479098</v>
      </c>
      <c r="DR30" s="39">
        <v>0.14100000262260401</v>
      </c>
      <c r="DS30" s="39">
        <v>1.2400000356137799E-2</v>
      </c>
      <c r="DT30" s="39">
        <v>8.6300000548362704E-2</v>
      </c>
      <c r="DU30" s="39">
        <v>8.7600000202655806E-2</v>
      </c>
      <c r="DV30" s="39">
        <v>0.108000002801418</v>
      </c>
      <c r="DW30" s="98">
        <v>17.899999618530199</v>
      </c>
      <c r="DX30" s="258"/>
      <c r="DY30" s="23">
        <v>0.13699999451637301</v>
      </c>
      <c r="DZ30" s="24">
        <v>6.8000000000000005E-2</v>
      </c>
      <c r="EA30" s="25">
        <v>0.871</v>
      </c>
      <c r="EB30" s="26">
        <v>0.62099999189376798</v>
      </c>
      <c r="EC30" s="26">
        <v>0.153999999165535</v>
      </c>
      <c r="ED30" s="25">
        <v>0.28999999999999998</v>
      </c>
      <c r="EE30" s="24">
        <v>0.38400000000000001</v>
      </c>
      <c r="EF30" s="27">
        <v>0.125</v>
      </c>
      <c r="EG30" s="27">
        <v>0.25699999928474399</v>
      </c>
      <c r="EV30" s="259">
        <v>8</v>
      </c>
      <c r="EW30" s="259">
        <v>2</v>
      </c>
      <c r="EX30" s="259">
        <v>1</v>
      </c>
      <c r="EY30" s="259">
        <v>0.5</v>
      </c>
      <c r="EZ30" s="259">
        <v>3.5</v>
      </c>
      <c r="FA30" s="259">
        <v>5.5</v>
      </c>
      <c r="FB30" s="259">
        <v>0.5</v>
      </c>
      <c r="FC30" s="259">
        <v>4.5</v>
      </c>
      <c r="FD30" s="259">
        <v>5</v>
      </c>
      <c r="FE30" s="259">
        <v>3.5</v>
      </c>
      <c r="FF30" s="259">
        <v>4</v>
      </c>
    </row>
    <row r="31" spans="1:162" s="234" customFormat="1" x14ac:dyDescent="0.35">
      <c r="A31" s="230" t="s">
        <v>178</v>
      </c>
      <c r="B31" s="231" t="s">
        <v>17</v>
      </c>
      <c r="C31" s="232" t="s">
        <v>187</v>
      </c>
      <c r="D31" s="233" t="s">
        <v>289</v>
      </c>
      <c r="F31" s="235">
        <v>-26.432546589706231</v>
      </c>
      <c r="G31" s="235">
        <v>7.7893517517106385</v>
      </c>
      <c r="H31" s="235">
        <v>50.778406044146621</v>
      </c>
      <c r="I31" s="235">
        <v>9.1389372403232034</v>
      </c>
      <c r="J31" s="235">
        <v>5.5562703527604942</v>
      </c>
      <c r="K31" s="235">
        <v>-3.332807827403073</v>
      </c>
      <c r="L31" s="235">
        <v>0.86359000693709742</v>
      </c>
      <c r="N31" s="236">
        <v>3.8</v>
      </c>
      <c r="O31" s="237"/>
      <c r="P31" s="240">
        <v>76.042447751119511</v>
      </c>
      <c r="Q31" s="240">
        <v>32.32103576233559</v>
      </c>
      <c r="R31" s="239">
        <v>817.47471098070616</v>
      </c>
      <c r="S31" s="239">
        <v>11153.712318036884</v>
      </c>
      <c r="T31" s="238">
        <v>2.649355330447829</v>
      </c>
      <c r="U31" s="238">
        <v>4.685048518953594</v>
      </c>
      <c r="V31" s="238">
        <v>0.28870094216598069</v>
      </c>
      <c r="W31" s="240">
        <v>18.551757659933568</v>
      </c>
      <c r="X31" s="238">
        <v>9.8206154922787814</v>
      </c>
      <c r="Y31" s="488">
        <f t="shared" ref="Y31:Y77" si="2">SUM(P31:X31)</f>
        <v>12115.545990474826</v>
      </c>
      <c r="Z31" s="25">
        <v>0.122</v>
      </c>
      <c r="AA31" s="25">
        <v>1.67</v>
      </c>
      <c r="AB31" s="25">
        <v>4.3</v>
      </c>
      <c r="AC31" s="25">
        <v>1.69</v>
      </c>
      <c r="AD31" s="25">
        <v>6.27</v>
      </c>
      <c r="AE31" s="25">
        <v>9.26</v>
      </c>
      <c r="AF31" s="25">
        <v>3.79</v>
      </c>
      <c r="AG31" s="260"/>
      <c r="AH31" s="242">
        <v>2.0299999999999998</v>
      </c>
      <c r="AI31" s="242">
        <v>1.67</v>
      </c>
      <c r="AJ31" s="242">
        <v>0.91500000000000004</v>
      </c>
      <c r="AK31" s="8">
        <v>7.1899998001754301E-3</v>
      </c>
      <c r="AL31" s="242">
        <v>0.25600000000000001</v>
      </c>
      <c r="AM31" s="242">
        <v>0.24</v>
      </c>
      <c r="AN31" s="242">
        <v>0.1</v>
      </c>
      <c r="AO31" s="8">
        <v>3.7399999797344201E-2</v>
      </c>
      <c r="AP31" s="8">
        <v>4.7800000756979003E-2</v>
      </c>
      <c r="AQ31" s="8">
        <v>5.9399999678134897E-2</v>
      </c>
      <c r="AR31" s="8">
        <v>5.0299998372793198E-2</v>
      </c>
      <c r="AS31" s="8">
        <v>4.5000001788139302E-2</v>
      </c>
      <c r="AT31" s="8">
        <v>0.31200000643730202</v>
      </c>
      <c r="AU31" s="243"/>
      <c r="AV31" s="245">
        <v>0.05</v>
      </c>
      <c r="AW31" s="245">
        <v>0.05</v>
      </c>
      <c r="AX31" s="246">
        <v>1.0223480768363531</v>
      </c>
      <c r="AY31" s="246">
        <v>1.646468963933994</v>
      </c>
      <c r="AZ31" s="261">
        <v>21.582465101407649</v>
      </c>
      <c r="BA31" s="262">
        <v>275.81264775072765</v>
      </c>
      <c r="BB31" s="244">
        <v>0.44623767429722944</v>
      </c>
      <c r="BC31" s="261">
        <v>33.040919762018412</v>
      </c>
      <c r="BD31" s="249">
        <v>0.25</v>
      </c>
      <c r="BE31" s="249">
        <v>0.25</v>
      </c>
      <c r="BF31" s="246"/>
      <c r="BG31" s="496">
        <v>0.05</v>
      </c>
      <c r="BH31" s="496">
        <v>0.05</v>
      </c>
      <c r="BI31" s="27">
        <v>0.41</v>
      </c>
      <c r="BJ31" s="8">
        <v>1.72</v>
      </c>
      <c r="BK31" s="242">
        <v>1.2177820592671764</v>
      </c>
      <c r="BL31" s="242">
        <v>2.2075422256759532</v>
      </c>
      <c r="BM31" s="242">
        <v>6.1237513842668232</v>
      </c>
      <c r="BN31" s="242">
        <v>4.9221378781826477</v>
      </c>
      <c r="BO31" s="268">
        <v>15.612415213914353</v>
      </c>
      <c r="BP31" s="242">
        <v>8.306680791653708</v>
      </c>
      <c r="BQ31" s="268">
        <v>10.03385617292753</v>
      </c>
      <c r="BR31" s="242">
        <v>0.49716718454748826</v>
      </c>
      <c r="BS31" s="8">
        <v>0.31</v>
      </c>
      <c r="BT31" s="8"/>
      <c r="BU31" s="242">
        <v>0.72509747188531171</v>
      </c>
      <c r="BV31" s="242">
        <v>6.1755466745358832E-2</v>
      </c>
      <c r="BW31" s="8">
        <v>0.04</v>
      </c>
      <c r="BX31" s="246"/>
      <c r="BY31" s="246"/>
      <c r="BZ31" s="244">
        <v>0.85735213754831774</v>
      </c>
      <c r="CA31" s="252"/>
      <c r="CB31" s="252"/>
      <c r="CC31" s="252"/>
      <c r="CD31" s="252"/>
      <c r="CE31" s="252"/>
      <c r="CF31" s="252"/>
      <c r="CG31" s="252"/>
      <c r="CH31" s="252"/>
      <c r="CI31" s="252"/>
      <c r="CJ31" s="251"/>
      <c r="CK31" s="254"/>
      <c r="CL31" s="259">
        <v>47.6</v>
      </c>
      <c r="CM31" s="259">
        <v>79</v>
      </c>
      <c r="CN31" s="255"/>
      <c r="CO31" s="27">
        <v>3.58</v>
      </c>
      <c r="CP31" s="256">
        <v>4.41</v>
      </c>
      <c r="CQ31" s="256">
        <v>2.5</v>
      </c>
      <c r="DH31" s="257"/>
      <c r="DJ31" s="39">
        <v>3.5300001502037E-2</v>
      </c>
      <c r="DK31" s="39">
        <v>5.5100001394748702E-2</v>
      </c>
      <c r="DL31" s="39">
        <v>3.8800001144409201E-2</v>
      </c>
      <c r="DM31" s="39">
        <v>2.0500000566244101E-2</v>
      </c>
      <c r="DN31" s="39">
        <v>2.2199999541044201E-2</v>
      </c>
      <c r="DO31" s="39">
        <v>4.21000011265278E-2</v>
      </c>
      <c r="DP31" s="39">
        <v>2.6300000026822101E-2</v>
      </c>
      <c r="DQ31" s="39">
        <v>0.34299999475479098</v>
      </c>
      <c r="DR31" s="39">
        <v>0.14100000262260401</v>
      </c>
      <c r="DS31" s="39">
        <v>1.2400000356137799E-2</v>
      </c>
      <c r="DT31" s="39">
        <v>7.8199997544288594E-2</v>
      </c>
      <c r="DU31" s="39">
        <v>8.7600000202655806E-2</v>
      </c>
      <c r="DV31" s="39">
        <v>0.108000002801418</v>
      </c>
      <c r="DW31" s="98">
        <v>17.899999618530199</v>
      </c>
      <c r="DX31" s="258"/>
      <c r="DY31" s="23">
        <v>0.13699999451637301</v>
      </c>
      <c r="DZ31" s="24">
        <v>5.7099999999999998E-2</v>
      </c>
      <c r="EA31" s="27">
        <v>2.3E-2</v>
      </c>
      <c r="EB31" s="8">
        <v>0.50199997425079301</v>
      </c>
      <c r="EC31" s="8">
        <v>0.12600000202655801</v>
      </c>
      <c r="ED31" s="26">
        <v>0.164000004529953</v>
      </c>
      <c r="EE31" s="27">
        <v>0.216</v>
      </c>
      <c r="EF31" s="27">
        <v>0.125</v>
      </c>
      <c r="EG31" s="27">
        <v>0.25699999928474399</v>
      </c>
      <c r="EV31" s="259"/>
      <c r="EW31" s="259"/>
      <c r="EX31" s="259"/>
      <c r="EY31" s="259"/>
      <c r="EZ31" s="259"/>
      <c r="FA31" s="259"/>
      <c r="FB31" s="259"/>
      <c r="FC31" s="263"/>
      <c r="FD31" s="263"/>
      <c r="FE31" s="263"/>
      <c r="FF31" s="263"/>
    </row>
    <row r="32" spans="1:162" s="234" customFormat="1" x14ac:dyDescent="0.35">
      <c r="A32" s="230" t="s">
        <v>179</v>
      </c>
      <c r="B32" s="231" t="s">
        <v>17</v>
      </c>
      <c r="C32" s="232" t="s">
        <v>188</v>
      </c>
      <c r="D32" s="233" t="s">
        <v>290</v>
      </c>
      <c r="F32" s="235">
        <v>-26.524336670824475</v>
      </c>
      <c r="G32" s="235">
        <v>6.7121169797089699</v>
      </c>
      <c r="H32" s="235">
        <v>49.065505629739391</v>
      </c>
      <c r="I32" s="235">
        <v>9.11236182484941</v>
      </c>
      <c r="J32" s="235">
        <v>5.3844992739355195</v>
      </c>
      <c r="K32" s="235">
        <v>-9.4193857697312247</v>
      </c>
      <c r="L32" s="235">
        <v>0.96482736438446171</v>
      </c>
      <c r="N32" s="236">
        <v>4.8600000000000003</v>
      </c>
      <c r="O32" s="237"/>
      <c r="P32" s="240">
        <v>20.820242292286331</v>
      </c>
      <c r="Q32" s="240">
        <v>11.129940780415504</v>
      </c>
      <c r="R32" s="239">
        <v>433.02620429082162</v>
      </c>
      <c r="S32" s="239">
        <v>29055.557618186205</v>
      </c>
      <c r="T32" s="238">
        <v>3.6532036177283809</v>
      </c>
      <c r="U32" s="238">
        <v>0.31376858332329094</v>
      </c>
      <c r="V32" s="238">
        <v>0.58115387775533212</v>
      </c>
      <c r="W32" s="240">
        <v>30.444033206622642</v>
      </c>
      <c r="X32" s="238">
        <v>9.6059530153139292</v>
      </c>
      <c r="Y32" s="488">
        <f t="shared" si="2"/>
        <v>29565.132117850473</v>
      </c>
      <c r="Z32" s="23">
        <v>4.4999999999999998E-2</v>
      </c>
      <c r="AA32" s="25">
        <v>0.32700000000000001</v>
      </c>
      <c r="AB32" s="25">
        <v>0.996</v>
      </c>
      <c r="AC32" s="25">
        <v>0.81299999999999994</v>
      </c>
      <c r="AD32" s="25">
        <v>1.75</v>
      </c>
      <c r="AE32" s="25">
        <v>2.81</v>
      </c>
      <c r="AF32" s="25">
        <v>1.04</v>
      </c>
      <c r="AG32" s="260"/>
      <c r="AH32" s="242">
        <v>0.47</v>
      </c>
      <c r="AI32" s="242">
        <v>0.49099999999999999</v>
      </c>
      <c r="AJ32" s="242">
        <v>0.23699999999999999</v>
      </c>
      <c r="AK32" s="8">
        <v>1.2500000186264499E-2</v>
      </c>
      <c r="AL32" s="242">
        <v>7.3900000000000007E-2</v>
      </c>
      <c r="AM32" s="242">
        <v>7.9200000000000007E-2</v>
      </c>
      <c r="AN32" s="8">
        <v>1.53000000864267E-2</v>
      </c>
      <c r="AO32" s="8">
        <v>2.45999991893768E-2</v>
      </c>
      <c r="AP32" s="8">
        <v>3.2600000500679002E-2</v>
      </c>
      <c r="AQ32" s="8">
        <v>4.0600001811981201E-2</v>
      </c>
      <c r="AR32" s="8">
        <v>5.8800000697374302E-2</v>
      </c>
      <c r="AS32" s="8">
        <v>5.2700001746416099E-2</v>
      </c>
      <c r="AT32" s="8">
        <v>0.31200000643730202</v>
      </c>
      <c r="AU32" s="243"/>
      <c r="AV32" s="245">
        <v>0.05</v>
      </c>
      <c r="AW32" s="245">
        <v>0.05</v>
      </c>
      <c r="AX32" s="246">
        <v>0.23304688432916149</v>
      </c>
      <c r="AY32" s="246">
        <v>6.5709410740057289E-2</v>
      </c>
      <c r="AZ32" s="246">
        <v>1.2167820839974792</v>
      </c>
      <c r="BA32" s="247">
        <v>11.258948779019791</v>
      </c>
      <c r="BB32" s="249">
        <v>0.19</v>
      </c>
      <c r="BC32" s="246">
        <v>0.19280591523740107</v>
      </c>
      <c r="BD32" s="249">
        <v>0.25</v>
      </c>
      <c r="BE32" s="249">
        <v>0.25</v>
      </c>
      <c r="BF32" s="246"/>
      <c r="BG32" s="496">
        <v>0.05</v>
      </c>
      <c r="BH32" s="496">
        <v>0.05</v>
      </c>
      <c r="BI32" s="27">
        <v>0.41</v>
      </c>
      <c r="BJ32" s="8">
        <v>1.72</v>
      </c>
      <c r="BK32" s="242">
        <v>0.79564913267030735</v>
      </c>
      <c r="BL32" s="242">
        <v>0.65585440677816143</v>
      </c>
      <c r="BM32" s="242">
        <v>0.79073488256938029</v>
      </c>
      <c r="BN32" s="242">
        <v>0.78710878464423428</v>
      </c>
      <c r="BO32" s="242">
        <v>1.9174263964595157</v>
      </c>
      <c r="BP32" s="242">
        <v>2.2759498565202292</v>
      </c>
      <c r="BQ32" s="242">
        <v>1.6357470702147605</v>
      </c>
      <c r="BR32" s="8">
        <v>0.14000000000000001</v>
      </c>
      <c r="BS32" s="8">
        <v>0.31</v>
      </c>
      <c r="BT32" s="8"/>
      <c r="BU32" s="242">
        <v>5.8726776919104169E-2</v>
      </c>
      <c r="BV32" s="8">
        <v>0.01</v>
      </c>
      <c r="BW32" s="8">
        <v>0.04</v>
      </c>
      <c r="BX32" s="249">
        <v>0.3</v>
      </c>
      <c r="BY32" s="249"/>
      <c r="BZ32" s="244">
        <v>8.890638300498438E-2</v>
      </c>
      <c r="CA32" s="252">
        <v>0.3</v>
      </c>
      <c r="CB32" s="252">
        <v>0.3</v>
      </c>
      <c r="CC32" s="252">
        <v>5</v>
      </c>
      <c r="CD32" s="252">
        <v>5</v>
      </c>
      <c r="CE32" s="252">
        <v>5</v>
      </c>
      <c r="CF32" s="252">
        <v>2</v>
      </c>
      <c r="CG32" s="252">
        <v>2</v>
      </c>
      <c r="CH32" s="252">
        <v>2</v>
      </c>
      <c r="CI32" s="252">
        <v>2</v>
      </c>
      <c r="CJ32" s="251"/>
      <c r="CK32" s="264"/>
      <c r="CL32" s="259">
        <v>47.6</v>
      </c>
      <c r="CM32" s="259">
        <v>79</v>
      </c>
      <c r="CN32" s="265"/>
      <c r="CO32" s="27">
        <v>3.58</v>
      </c>
      <c r="CP32" s="27">
        <v>1.63</v>
      </c>
      <c r="CQ32" s="27">
        <v>2</v>
      </c>
      <c r="DH32" s="257"/>
      <c r="DJ32" s="39">
        <v>3.5300001502037E-2</v>
      </c>
      <c r="DK32" s="39">
        <v>3.9900001138448701E-2</v>
      </c>
      <c r="DL32" s="39">
        <v>3.2900001853704501E-2</v>
      </c>
      <c r="DM32" s="39">
        <v>1.8400000408291799E-2</v>
      </c>
      <c r="DN32" s="39">
        <v>2.2199999541044201E-2</v>
      </c>
      <c r="DO32" s="39">
        <v>4.21000011265278E-2</v>
      </c>
      <c r="DP32" s="39">
        <v>2.7E-2</v>
      </c>
      <c r="DQ32" s="39">
        <v>0.34299999475479098</v>
      </c>
      <c r="DR32" s="47">
        <v>0.16400000000000001</v>
      </c>
      <c r="DS32" s="47">
        <v>2.75E-2</v>
      </c>
      <c r="DT32" s="39">
        <v>5.3399999999999996E-2</v>
      </c>
      <c r="DU32" s="39">
        <v>8.7600000202655806E-2</v>
      </c>
      <c r="DV32" s="39">
        <v>0.108000002801418</v>
      </c>
      <c r="DW32" s="98">
        <v>17.899999618530199</v>
      </c>
      <c r="DX32" s="258"/>
      <c r="DY32" s="23">
        <v>0.13699999451637301</v>
      </c>
      <c r="DZ32" s="24">
        <v>3.4000000000000002E-2</v>
      </c>
      <c r="EA32" s="24">
        <v>0.21099999999999999</v>
      </c>
      <c r="EB32" s="26">
        <v>0.47299998998642001</v>
      </c>
      <c r="EC32" s="26">
        <v>0.115000002086163</v>
      </c>
      <c r="ED32" s="26">
        <v>0.164000004529953</v>
      </c>
      <c r="EE32" s="27">
        <v>0.216</v>
      </c>
      <c r="EF32" s="27">
        <v>0.125</v>
      </c>
      <c r="EG32" s="27">
        <v>0.25699999928474399</v>
      </c>
      <c r="EV32" s="259">
        <v>8</v>
      </c>
      <c r="EW32" s="259">
        <v>2</v>
      </c>
      <c r="EX32" s="259">
        <v>1</v>
      </c>
      <c r="EY32" s="259">
        <v>0.5</v>
      </c>
      <c r="EZ32" s="259">
        <v>3.5</v>
      </c>
      <c r="FA32" s="259">
        <v>5.5</v>
      </c>
      <c r="FB32" s="259">
        <v>0.5</v>
      </c>
      <c r="FC32" s="259">
        <v>4.5</v>
      </c>
      <c r="FD32" s="259">
        <v>5</v>
      </c>
      <c r="FE32" s="259">
        <v>3.5</v>
      </c>
      <c r="FF32" s="259">
        <v>4</v>
      </c>
    </row>
    <row r="33" spans="1:162" s="234" customFormat="1" x14ac:dyDescent="0.35">
      <c r="A33" s="230" t="s">
        <v>180</v>
      </c>
      <c r="B33" s="231" t="s">
        <v>17</v>
      </c>
      <c r="C33" s="232" t="s">
        <v>189</v>
      </c>
      <c r="D33" s="233" t="s">
        <v>291</v>
      </c>
      <c r="F33" s="235">
        <v>-25.910725116521384</v>
      </c>
      <c r="G33" s="235">
        <v>7.0247410786767457</v>
      </c>
      <c r="H33" s="235">
        <v>50.436569311305256</v>
      </c>
      <c r="I33" s="235">
        <v>9.5675219965919371</v>
      </c>
      <c r="J33" s="235">
        <v>5.2716439355217943</v>
      </c>
      <c r="K33" s="235">
        <v>-7.806226564346229</v>
      </c>
      <c r="L33" s="235">
        <v>0.94155976447180856</v>
      </c>
      <c r="N33" s="236">
        <v>3.96</v>
      </c>
      <c r="O33" s="237"/>
      <c r="P33" s="240">
        <v>80.936574829632576</v>
      </c>
      <c r="Q33" s="240">
        <v>32.765760638636998</v>
      </c>
      <c r="R33" s="239">
        <v>343.12820153294842</v>
      </c>
      <c r="S33" s="239">
        <v>10502.718341502856</v>
      </c>
      <c r="T33" s="238">
        <v>1.8446705566765305</v>
      </c>
      <c r="U33" s="238">
        <v>0.30748541491903197</v>
      </c>
      <c r="V33" s="238">
        <v>0.28990292390916628</v>
      </c>
      <c r="W33" s="238">
        <v>8.9127005913221815</v>
      </c>
      <c r="X33" s="240">
        <v>11.168574730396983</v>
      </c>
      <c r="Y33" s="488">
        <f t="shared" si="2"/>
        <v>10982.072212721298</v>
      </c>
      <c r="Z33" s="25">
        <v>5.3399999999999996E-2</v>
      </c>
      <c r="AA33" s="25">
        <v>0.434</v>
      </c>
      <c r="AB33" s="25">
        <v>1.6</v>
      </c>
      <c r="AC33" s="25">
        <v>0.61799999999999999</v>
      </c>
      <c r="AD33" s="25">
        <v>5.4</v>
      </c>
      <c r="AE33" s="25">
        <v>9.11</v>
      </c>
      <c r="AF33" s="25">
        <v>4.3600000000000003</v>
      </c>
      <c r="AG33" s="260"/>
      <c r="AH33" s="242">
        <v>0.46300000000000002</v>
      </c>
      <c r="AI33" s="242">
        <v>0.70299999999999996</v>
      </c>
      <c r="AJ33" s="242">
        <v>0.29599999999999999</v>
      </c>
      <c r="AK33" s="8">
        <v>9.66999959200621E-3</v>
      </c>
      <c r="AL33" s="242">
        <v>0.20599999999999999</v>
      </c>
      <c r="AM33" s="242">
        <v>0.11799999999999999</v>
      </c>
      <c r="AN33" s="242">
        <v>0.115</v>
      </c>
      <c r="AO33" s="8">
        <v>4.06999997794628E-2</v>
      </c>
      <c r="AP33" s="8">
        <v>3.9900001138448701E-2</v>
      </c>
      <c r="AQ33" s="8">
        <v>4.9600001424551003E-2</v>
      </c>
      <c r="AR33" s="242">
        <v>7.2300000000000003E-2</v>
      </c>
      <c r="AS33" s="242">
        <v>0.20599999999999999</v>
      </c>
      <c r="AT33" s="242">
        <v>0.50800000000000001</v>
      </c>
      <c r="AU33" s="243"/>
      <c r="AV33" s="245">
        <v>0.05</v>
      </c>
      <c r="AW33" s="245">
        <v>0.05</v>
      </c>
      <c r="AX33" s="244">
        <v>0.15952155103401533</v>
      </c>
      <c r="AY33" s="246">
        <v>9.8946532400974493E-2</v>
      </c>
      <c r="AZ33" s="249">
        <v>0.02</v>
      </c>
      <c r="BA33" s="247">
        <v>14.934423818282808</v>
      </c>
      <c r="BB33" s="244">
        <v>0.14716199708960714</v>
      </c>
      <c r="BC33" s="246">
        <v>1.9312633626330971</v>
      </c>
      <c r="BD33" s="249">
        <v>0.25</v>
      </c>
      <c r="BE33" s="249">
        <v>0.25</v>
      </c>
      <c r="BF33" s="246"/>
      <c r="BG33" s="496">
        <v>0.05</v>
      </c>
      <c r="BH33" s="496">
        <v>0.05</v>
      </c>
      <c r="BI33" s="27">
        <v>0.41</v>
      </c>
      <c r="BJ33" s="8">
        <v>1.72</v>
      </c>
      <c r="BK33" s="242">
        <v>0.31374385622445922</v>
      </c>
      <c r="BL33" s="242">
        <v>0.65449296892738773</v>
      </c>
      <c r="BM33" s="242">
        <v>1.4888313517455409</v>
      </c>
      <c r="BN33" s="242">
        <v>2.1162513811773724</v>
      </c>
      <c r="BO33" s="242">
        <v>7.07472635928199</v>
      </c>
      <c r="BP33" s="242">
        <v>7.8491011774514803</v>
      </c>
      <c r="BQ33" s="242">
        <v>8.8503789604964798</v>
      </c>
      <c r="BR33" s="242">
        <v>1.2452380909430716</v>
      </c>
      <c r="BS33" s="8">
        <v>0.31</v>
      </c>
      <c r="BT33" s="8"/>
      <c r="BU33" s="242">
        <v>1.5686708355615</v>
      </c>
      <c r="BV33" s="8">
        <v>0.01</v>
      </c>
      <c r="BW33" s="8">
        <v>0.04</v>
      </c>
      <c r="BX33" s="250">
        <v>3.1</v>
      </c>
      <c r="BY33" s="250"/>
      <c r="BZ33" s="244">
        <v>8.2160150615908159E-2</v>
      </c>
      <c r="CA33" s="252">
        <v>0.3</v>
      </c>
      <c r="CB33" s="252">
        <v>0.3</v>
      </c>
      <c r="CC33" s="252">
        <v>5</v>
      </c>
      <c r="CD33" s="252">
        <v>5</v>
      </c>
      <c r="CE33" s="252">
        <v>5</v>
      </c>
      <c r="CF33" s="252">
        <v>2</v>
      </c>
      <c r="CG33" s="252">
        <v>2</v>
      </c>
      <c r="CH33" s="252">
        <v>2</v>
      </c>
      <c r="CI33" s="252">
        <v>2</v>
      </c>
      <c r="CJ33" s="251"/>
      <c r="CK33" s="264"/>
      <c r="CL33" s="517">
        <v>58.9</v>
      </c>
      <c r="CM33" s="518">
        <v>310</v>
      </c>
      <c r="CN33" s="265"/>
      <c r="CO33" s="27">
        <v>3.58</v>
      </c>
      <c r="CP33" s="27">
        <v>1.63</v>
      </c>
      <c r="CQ33" s="256">
        <v>2.86</v>
      </c>
      <c r="DH33" s="257"/>
      <c r="DJ33" s="39">
        <v>3.5300001502037E-2</v>
      </c>
      <c r="DK33" s="39">
        <v>5.2000001072883599E-2</v>
      </c>
      <c r="DL33" s="39">
        <v>3.6600001156330102E-2</v>
      </c>
      <c r="DM33" s="39">
        <v>1.93000007420778E-2</v>
      </c>
      <c r="DN33" s="39">
        <v>2.2199999541044201E-2</v>
      </c>
      <c r="DO33" s="39">
        <v>4.21000011265278E-2</v>
      </c>
      <c r="DP33" s="39">
        <v>2.6300000026822101E-2</v>
      </c>
      <c r="DQ33" s="39">
        <v>0.34299999475479098</v>
      </c>
      <c r="DR33" s="39">
        <v>0.14100000262260401</v>
      </c>
      <c r="DS33" s="39">
        <v>1.2400000356137799E-2</v>
      </c>
      <c r="DT33" s="39">
        <v>7.5999997556209606E-2</v>
      </c>
      <c r="DU33" s="39">
        <v>8.7600000202655806E-2</v>
      </c>
      <c r="DV33" s="39">
        <v>0.108000002801418</v>
      </c>
      <c r="DW33" s="98">
        <v>17.899999618530199</v>
      </c>
      <c r="DX33" s="258"/>
      <c r="DY33" s="23">
        <v>0.13699999451637301</v>
      </c>
      <c r="DZ33" s="24">
        <v>0.11899999999999999</v>
      </c>
      <c r="EA33" s="24">
        <v>0.51700000000000002</v>
      </c>
      <c r="EB33" s="26">
        <v>0.51399999856948797</v>
      </c>
      <c r="EC33" s="26">
        <v>0.125</v>
      </c>
      <c r="ED33" s="25">
        <v>0.17299999999999999</v>
      </c>
      <c r="EE33" s="24">
        <v>0.42199999999999999</v>
      </c>
      <c r="EF33" s="27">
        <v>0.125</v>
      </c>
      <c r="EG33" s="27">
        <v>0.25699999928474399</v>
      </c>
      <c r="EV33" s="259">
        <v>8</v>
      </c>
      <c r="EW33" s="259">
        <v>2</v>
      </c>
      <c r="EX33" s="259">
        <v>1</v>
      </c>
      <c r="EY33" s="259">
        <v>0.5</v>
      </c>
      <c r="EZ33" s="266">
        <v>4.2098688287124597</v>
      </c>
      <c r="FA33" s="259">
        <v>5.5</v>
      </c>
      <c r="FB33" s="259">
        <v>0.5</v>
      </c>
      <c r="FC33" s="259">
        <v>4.5</v>
      </c>
      <c r="FD33" s="259">
        <v>5</v>
      </c>
      <c r="FE33" s="259">
        <v>3.5</v>
      </c>
      <c r="FF33" s="259">
        <v>4</v>
      </c>
    </row>
    <row r="34" spans="1:162" s="234" customFormat="1" x14ac:dyDescent="0.35">
      <c r="A34" s="230" t="s">
        <v>181</v>
      </c>
      <c r="B34" s="231" t="s">
        <v>17</v>
      </c>
      <c r="C34" s="232" t="s">
        <v>190</v>
      </c>
      <c r="D34" s="233" t="s">
        <v>292</v>
      </c>
      <c r="F34" s="235">
        <v>-26.051806017167703</v>
      </c>
      <c r="G34" s="235">
        <v>5.879482052554672</v>
      </c>
      <c r="H34" s="235">
        <v>51.376374173757291</v>
      </c>
      <c r="I34" s="235">
        <v>8.6751007264999167</v>
      </c>
      <c r="J34" s="235">
        <v>5.9222798436008208</v>
      </c>
      <c r="K34" s="235">
        <v>-5.0212766906629716</v>
      </c>
      <c r="L34" s="235">
        <v>0.89703862072749352</v>
      </c>
      <c r="N34" s="236">
        <v>3.82</v>
      </c>
      <c r="O34" s="237"/>
      <c r="P34" s="238">
        <v>2.3846236122966302</v>
      </c>
      <c r="Q34" s="238">
        <v>3.2617354444991191</v>
      </c>
      <c r="R34" s="239">
        <v>598.12780208512049</v>
      </c>
      <c r="S34" s="239">
        <v>5990.1551700402597</v>
      </c>
      <c r="T34" s="238">
        <v>3.3206499162780894</v>
      </c>
      <c r="U34" s="267">
        <v>0.108941268551519</v>
      </c>
      <c r="V34" s="238">
        <v>0.58685390022979034</v>
      </c>
      <c r="W34" s="238">
        <v>8.1812303658680268</v>
      </c>
      <c r="X34" s="240">
        <v>11.968711146394453</v>
      </c>
      <c r="Y34" s="488">
        <f t="shared" si="2"/>
        <v>6618.0957177794971</v>
      </c>
      <c r="Z34" s="25">
        <v>5.0900000000000001E-2</v>
      </c>
      <c r="AA34" s="25">
        <v>0.32</v>
      </c>
      <c r="AB34" s="25">
        <v>2.2000000000000002</v>
      </c>
      <c r="AC34" s="25">
        <v>0.91800000000000004</v>
      </c>
      <c r="AD34" s="25">
        <v>7.72</v>
      </c>
      <c r="AE34" s="25">
        <v>13.2</v>
      </c>
      <c r="AF34" s="25">
        <v>5.59</v>
      </c>
      <c r="AG34" s="260"/>
      <c r="AH34" s="242">
        <v>0.45300000000000001</v>
      </c>
      <c r="AI34" s="242">
        <v>0.498</v>
      </c>
      <c r="AJ34" s="242">
        <v>0.249</v>
      </c>
      <c r="AK34" s="8">
        <v>5.8800000697374301E-3</v>
      </c>
      <c r="AL34" s="242">
        <v>0.221</v>
      </c>
      <c r="AM34" s="242">
        <v>9.8799999999999999E-2</v>
      </c>
      <c r="AN34" s="242">
        <v>0.127</v>
      </c>
      <c r="AO34" s="8">
        <v>2.0300000905990601E-2</v>
      </c>
      <c r="AP34" s="8">
        <v>3.5399999469518703E-2</v>
      </c>
      <c r="AQ34" s="8">
        <v>4.39999997615814E-2</v>
      </c>
      <c r="AR34" s="8">
        <v>4.7899998724460602E-2</v>
      </c>
      <c r="AS34" s="8">
        <v>4.2899999767541899E-2</v>
      </c>
      <c r="AT34" s="8">
        <v>0.31200000643730202</v>
      </c>
      <c r="AU34" s="243"/>
      <c r="AV34" s="245">
        <v>0.05</v>
      </c>
      <c r="AW34" s="245">
        <v>0.05</v>
      </c>
      <c r="AX34" s="246">
        <v>0.27257228175739689</v>
      </c>
      <c r="AY34" s="246">
        <v>0.16568533068244848</v>
      </c>
      <c r="AZ34" s="249">
        <v>0.02</v>
      </c>
      <c r="BA34" s="247">
        <v>11.498983331379534</v>
      </c>
      <c r="BB34" s="246">
        <v>0.11082109034115979</v>
      </c>
      <c r="BC34" s="246">
        <v>0.50654682075963409</v>
      </c>
      <c r="BD34" s="249">
        <v>0.25</v>
      </c>
      <c r="BE34" s="249">
        <v>0.25</v>
      </c>
      <c r="BF34" s="246"/>
      <c r="BG34" s="496">
        <v>0.05</v>
      </c>
      <c r="BH34" s="496">
        <v>0.05</v>
      </c>
      <c r="BI34" s="27">
        <v>0.41</v>
      </c>
      <c r="BJ34" s="8">
        <v>1.72</v>
      </c>
      <c r="BK34" s="242">
        <v>0.47808325932467527</v>
      </c>
      <c r="BL34" s="242">
        <v>0.85007626669043823</v>
      </c>
      <c r="BM34" s="242">
        <v>1.1797176678616548</v>
      </c>
      <c r="BN34" s="242">
        <v>1.3434178905197116</v>
      </c>
      <c r="BO34" s="242">
        <v>2.8222236117402733</v>
      </c>
      <c r="BP34" s="242">
        <v>3.5081972870477784</v>
      </c>
      <c r="BQ34" s="242">
        <v>3.0130444154553611</v>
      </c>
      <c r="BR34" s="242">
        <v>0.57154965341858255</v>
      </c>
      <c r="BS34" s="8">
        <v>0.31</v>
      </c>
      <c r="BT34" s="8"/>
      <c r="BU34" s="242">
        <v>0.53301641204616501</v>
      </c>
      <c r="BV34" s="8">
        <v>0.01</v>
      </c>
      <c r="BW34" s="8">
        <v>0.04</v>
      </c>
      <c r="BX34" s="261">
        <v>1.2</v>
      </c>
      <c r="BY34" s="261"/>
      <c r="BZ34" s="244">
        <v>5.1590160322974234E-2</v>
      </c>
      <c r="CA34" s="252">
        <v>0.3</v>
      </c>
      <c r="CB34" s="252">
        <v>0.3</v>
      </c>
      <c r="CC34" s="252">
        <v>5</v>
      </c>
      <c r="CD34" s="252">
        <v>5</v>
      </c>
      <c r="CE34" s="252">
        <v>5</v>
      </c>
      <c r="CF34" s="252">
        <v>2</v>
      </c>
      <c r="CG34" s="252">
        <v>2</v>
      </c>
      <c r="CH34" s="252">
        <v>2</v>
      </c>
      <c r="CI34" s="252">
        <v>2</v>
      </c>
      <c r="CJ34" s="251"/>
      <c r="CK34" s="264"/>
      <c r="CL34" s="259">
        <v>47.6</v>
      </c>
      <c r="CM34" s="259">
        <v>79</v>
      </c>
      <c r="CN34" s="265"/>
      <c r="CO34" s="268">
        <v>10.136220920171088</v>
      </c>
      <c r="CP34" s="256">
        <v>7.99</v>
      </c>
      <c r="CQ34" s="256">
        <v>4.9400000000000004</v>
      </c>
      <c r="DH34" s="257"/>
      <c r="DJ34" s="39">
        <v>3.5300001502037E-2</v>
      </c>
      <c r="DK34" s="39">
        <v>3.9900001138448701E-2</v>
      </c>
      <c r="DL34" s="39">
        <v>3.2900001853704501E-2</v>
      </c>
      <c r="DM34" s="39">
        <v>1.8400000408291799E-2</v>
      </c>
      <c r="DN34" s="39">
        <v>2.2199999541044201E-2</v>
      </c>
      <c r="DO34" s="39">
        <v>4.21000011265278E-2</v>
      </c>
      <c r="DP34" s="39">
        <v>2.6300000026822101E-2</v>
      </c>
      <c r="DQ34" s="39">
        <v>0.34299999475479098</v>
      </c>
      <c r="DR34" s="39">
        <v>0.14100000262260401</v>
      </c>
      <c r="DS34" s="47">
        <v>2.63E-2</v>
      </c>
      <c r="DT34" s="39">
        <v>5.7799998670816401E-2</v>
      </c>
      <c r="DU34" s="39">
        <v>8.7600000202655806E-2</v>
      </c>
      <c r="DV34" s="39">
        <v>0.108000002801418</v>
      </c>
      <c r="DW34" s="98">
        <v>17.899999618530199</v>
      </c>
      <c r="DX34" s="258"/>
      <c r="DY34" s="23">
        <v>0.13699999451637301</v>
      </c>
      <c r="DZ34" s="24">
        <v>0.32200000000000001</v>
      </c>
      <c r="EA34" s="24">
        <v>0.54400000000000004</v>
      </c>
      <c r="EB34" s="26">
        <v>0.402999997138977</v>
      </c>
      <c r="EC34" s="26">
        <v>9.3500003218650804E-2</v>
      </c>
      <c r="ED34" s="25">
        <v>0.26300000000000001</v>
      </c>
      <c r="EE34" s="24">
        <v>0.42399999999999999</v>
      </c>
      <c r="EF34" s="27">
        <v>0.125</v>
      </c>
      <c r="EG34" s="27">
        <v>0.25699999928474399</v>
      </c>
      <c r="EV34" s="266">
        <v>24</v>
      </c>
      <c r="EW34" s="259">
        <v>2</v>
      </c>
      <c r="EX34" s="259">
        <v>1</v>
      </c>
      <c r="EY34" s="259">
        <v>0.5</v>
      </c>
      <c r="EZ34" s="266">
        <v>4.329434828237491</v>
      </c>
      <c r="FA34" s="259">
        <v>5.5</v>
      </c>
      <c r="FB34" s="259">
        <v>0.5</v>
      </c>
      <c r="FC34" s="259">
        <v>4.5</v>
      </c>
      <c r="FD34" s="259">
        <v>5</v>
      </c>
      <c r="FE34" s="259">
        <v>3.5</v>
      </c>
      <c r="FF34" s="259">
        <v>4</v>
      </c>
    </row>
    <row r="35" spans="1:162" s="234" customFormat="1" x14ac:dyDescent="0.35">
      <c r="A35" s="230" t="s">
        <v>182</v>
      </c>
      <c r="B35" s="231" t="s">
        <v>17</v>
      </c>
      <c r="C35" s="232" t="s">
        <v>191</v>
      </c>
      <c r="D35" s="233" t="s">
        <v>293</v>
      </c>
      <c r="F35" s="235">
        <v>-26.373267433696277</v>
      </c>
      <c r="G35" s="235">
        <v>7.8087554872486171</v>
      </c>
      <c r="H35" s="235">
        <v>53.178423428955227</v>
      </c>
      <c r="I35" s="235">
        <v>8.2929499928833881</v>
      </c>
      <c r="J35" s="235">
        <v>6.4124857227633596</v>
      </c>
      <c r="K35" s="235">
        <v>-3.5412781778688274</v>
      </c>
      <c r="L35" s="235">
        <v>0.92697101782442792</v>
      </c>
      <c r="N35" s="236">
        <v>2.78</v>
      </c>
      <c r="O35" s="3"/>
      <c r="P35" s="269">
        <v>282.30970825987384</v>
      </c>
      <c r="Q35" s="269">
        <v>182.29225073813578</v>
      </c>
      <c r="R35" s="239">
        <v>475.06985335606703</v>
      </c>
      <c r="S35" s="239">
        <v>12099.537536409218</v>
      </c>
      <c r="T35" s="238">
        <v>2.3306021973194118</v>
      </c>
      <c r="U35" s="238">
        <v>0.36265707049795187</v>
      </c>
      <c r="V35" s="238">
        <v>0.57766911201782212</v>
      </c>
      <c r="W35" s="240">
        <v>15.113555350920169</v>
      </c>
      <c r="X35" s="240">
        <v>13.062582939374344</v>
      </c>
      <c r="Y35" s="488">
        <f t="shared" si="2"/>
        <v>13070.656415433421</v>
      </c>
      <c r="Z35" s="26">
        <v>4.4999999999999998E-2</v>
      </c>
      <c r="AA35" s="25">
        <v>0.22900000000000001</v>
      </c>
      <c r="AB35" s="25">
        <v>1.73</v>
      </c>
      <c r="AC35" s="25">
        <v>0.59399999999999997</v>
      </c>
      <c r="AD35" s="25">
        <v>8.93</v>
      </c>
      <c r="AE35" s="25">
        <v>13.3</v>
      </c>
      <c r="AF35" s="25">
        <v>5.08</v>
      </c>
      <c r="AG35" s="260"/>
      <c r="AH35" s="242">
        <v>0.38800000000000001</v>
      </c>
      <c r="AI35" s="242">
        <v>0.54600000000000004</v>
      </c>
      <c r="AJ35" s="242">
        <v>0.26500000000000001</v>
      </c>
      <c r="AK35" s="8">
        <v>6.09999988228083E-3</v>
      </c>
      <c r="AL35" s="242">
        <v>0.14699999999999999</v>
      </c>
      <c r="AM35" s="242">
        <v>0.121</v>
      </c>
      <c r="AN35" s="242">
        <v>9.6700000000000008E-2</v>
      </c>
      <c r="AO35" s="8">
        <v>4.1799999773502301E-2</v>
      </c>
      <c r="AP35" s="8">
        <v>2.9699999839067501E-2</v>
      </c>
      <c r="AQ35" s="8">
        <v>3.6899998784065198E-2</v>
      </c>
      <c r="AR35" s="8">
        <v>4.0600001811981201E-2</v>
      </c>
      <c r="AS35" s="8">
        <v>3.62999998033047E-2</v>
      </c>
      <c r="AT35" s="8">
        <v>0.31200000643730202</v>
      </c>
      <c r="AU35" s="243"/>
      <c r="AV35" s="245">
        <v>0.05</v>
      </c>
      <c r="AW35" s="245">
        <v>0.05</v>
      </c>
      <c r="AX35" s="246">
        <v>0.37819803668647373</v>
      </c>
      <c r="AY35" s="246">
        <v>0.15430159037674734</v>
      </c>
      <c r="AZ35" s="249">
        <v>0.02</v>
      </c>
      <c r="BA35" s="247">
        <v>21.264575697275948</v>
      </c>
      <c r="BB35" s="246">
        <v>0.10266180813858948</v>
      </c>
      <c r="BC35" s="246">
        <v>0.69531901273835794</v>
      </c>
      <c r="BD35" s="249">
        <v>0.25</v>
      </c>
      <c r="BE35" s="249">
        <v>0.25</v>
      </c>
      <c r="BF35" s="246"/>
      <c r="BG35" s="496">
        <v>0.05</v>
      </c>
      <c r="BH35" s="9">
        <v>0.79305736687229478</v>
      </c>
      <c r="BI35" s="27">
        <v>0.41</v>
      </c>
      <c r="BJ35" s="8">
        <v>1.72</v>
      </c>
      <c r="BK35" s="242">
        <v>0.56048952093586324</v>
      </c>
      <c r="BL35" s="242">
        <v>0.96300069276681588</v>
      </c>
      <c r="BM35" s="242">
        <v>1.2500593619808209</v>
      </c>
      <c r="BN35" s="242">
        <v>1.6061588574232792</v>
      </c>
      <c r="BO35" s="242">
        <v>3.7708041456954793</v>
      </c>
      <c r="BP35" s="242">
        <v>4.5150947405392952</v>
      </c>
      <c r="BQ35" s="242">
        <v>3.987509586228227</v>
      </c>
      <c r="BR35" s="242">
        <v>0.32370537630483681</v>
      </c>
      <c r="BS35" s="8">
        <v>0.31</v>
      </c>
      <c r="BT35" s="8"/>
      <c r="BU35" s="242">
        <v>0.65861268743666834</v>
      </c>
      <c r="BV35" s="8">
        <v>0.01</v>
      </c>
      <c r="BW35" s="8">
        <v>0.04</v>
      </c>
      <c r="BX35" s="250">
        <v>0.9</v>
      </c>
      <c r="BY35" s="250"/>
      <c r="BZ35" s="244">
        <v>8.2894060085810531E-2</v>
      </c>
      <c r="CA35" s="252">
        <v>0.3</v>
      </c>
      <c r="CB35" s="252">
        <v>0.3</v>
      </c>
      <c r="CC35" s="252">
        <v>5</v>
      </c>
      <c r="CD35" s="252">
        <v>5</v>
      </c>
      <c r="CE35" s="252">
        <v>5</v>
      </c>
      <c r="CF35" s="252">
        <v>2</v>
      </c>
      <c r="CG35" s="252">
        <v>2</v>
      </c>
      <c r="CH35" s="252">
        <v>2</v>
      </c>
      <c r="CI35" s="252">
        <v>2</v>
      </c>
      <c r="CJ35" s="251"/>
      <c r="CK35" s="264"/>
      <c r="CL35" s="259">
        <v>47.6</v>
      </c>
      <c r="CM35" s="517">
        <v>96.6</v>
      </c>
      <c r="CN35" s="265"/>
      <c r="CO35" s="27">
        <v>3.58</v>
      </c>
      <c r="CP35" s="256">
        <v>4.5599999999999996</v>
      </c>
      <c r="CQ35" s="256">
        <v>3.96</v>
      </c>
      <c r="DH35" s="257"/>
      <c r="DJ35" s="39">
        <v>3.5300001502037E-2</v>
      </c>
      <c r="DK35" s="39">
        <v>3.9900001138448701E-2</v>
      </c>
      <c r="DL35" s="39">
        <v>3.2900001853704501E-2</v>
      </c>
      <c r="DM35" s="39">
        <v>1.8400000408291799E-2</v>
      </c>
      <c r="DN35" s="39">
        <v>2.2199999541044201E-2</v>
      </c>
      <c r="DO35" s="39">
        <v>4.21000011265278E-2</v>
      </c>
      <c r="DP35" s="39">
        <v>2.6300000026822101E-2</v>
      </c>
      <c r="DQ35" s="39">
        <v>0.34299999475479098</v>
      </c>
      <c r="DR35" s="39">
        <v>0.14100000262260401</v>
      </c>
      <c r="DS35" s="39">
        <v>1.2400000356137799E-2</v>
      </c>
      <c r="DT35" s="39">
        <v>0.13699999451637301</v>
      </c>
      <c r="DU35" s="39">
        <v>8.7600000202655806E-2</v>
      </c>
      <c r="DV35" s="39">
        <v>0.108000002801418</v>
      </c>
      <c r="DW35" s="98">
        <v>17.899999618530199</v>
      </c>
      <c r="DX35" s="258"/>
      <c r="DY35" s="23">
        <v>0.13699999451637301</v>
      </c>
      <c r="DZ35" s="28">
        <v>0.19</v>
      </c>
      <c r="EA35" s="28">
        <v>0.113</v>
      </c>
      <c r="EB35" s="29">
        <v>0.39900000000000002</v>
      </c>
      <c r="EC35" s="29">
        <v>0.09</v>
      </c>
      <c r="ED35" s="26">
        <v>0.164000004529953</v>
      </c>
      <c r="EE35" s="28">
        <v>0.23400000000000001</v>
      </c>
      <c r="EF35" s="29">
        <v>0.125</v>
      </c>
      <c r="EG35" s="29">
        <v>0.25699999928474399</v>
      </c>
      <c r="EV35" s="259">
        <v>8</v>
      </c>
      <c r="EW35" s="259">
        <v>2</v>
      </c>
      <c r="EX35" s="259">
        <v>1</v>
      </c>
      <c r="EY35" s="259">
        <v>0.5</v>
      </c>
      <c r="EZ35" s="259">
        <v>3.5</v>
      </c>
      <c r="FA35" s="259">
        <v>5.5</v>
      </c>
      <c r="FB35" s="259">
        <v>0.5</v>
      </c>
      <c r="FC35" s="259">
        <v>4.5</v>
      </c>
      <c r="FD35" s="259">
        <v>5</v>
      </c>
      <c r="FE35" s="259">
        <v>3.5</v>
      </c>
      <c r="FF35" s="259">
        <v>4</v>
      </c>
    </row>
    <row r="36" spans="1:162" s="234" customFormat="1" x14ac:dyDescent="0.35">
      <c r="A36" s="230" t="s">
        <v>183</v>
      </c>
      <c r="B36" s="231" t="s">
        <v>17</v>
      </c>
      <c r="C36" s="232" t="s">
        <v>192</v>
      </c>
      <c r="D36" s="233" t="s">
        <v>294</v>
      </c>
      <c r="F36" s="235">
        <v>-26.356430854774157</v>
      </c>
      <c r="G36" s="235">
        <v>7.3010845326412275</v>
      </c>
      <c r="H36" s="235">
        <v>50.872161895087373</v>
      </c>
      <c r="I36" s="235">
        <v>8.0414861589142248</v>
      </c>
      <c r="J36" s="235">
        <v>6.326213947243331</v>
      </c>
      <c r="K36" s="235">
        <v>-2.6050917133434366</v>
      </c>
      <c r="L36" s="235">
        <v>0.76280721650064298</v>
      </c>
      <c r="N36" s="236">
        <v>3.8</v>
      </c>
      <c r="O36" s="237"/>
      <c r="P36" s="240">
        <v>22.204876407860244</v>
      </c>
      <c r="Q36" s="238">
        <v>3.5873792066076673</v>
      </c>
      <c r="R36" s="239">
        <v>534.24577713653184</v>
      </c>
      <c r="S36" s="239">
        <v>6595.2537840328932</v>
      </c>
      <c r="T36" s="238">
        <v>4.2053948734264521</v>
      </c>
      <c r="U36" s="238">
        <v>0.43275942670064993</v>
      </c>
      <c r="V36" s="238">
        <v>0.2149835782416156</v>
      </c>
      <c r="W36" s="238">
        <v>15.271091010394041</v>
      </c>
      <c r="X36" s="238">
        <v>6.5395162841732137</v>
      </c>
      <c r="Y36" s="488">
        <f t="shared" si="2"/>
        <v>7181.9555619568291</v>
      </c>
      <c r="Z36" s="23">
        <v>4.4999999999999998E-2</v>
      </c>
      <c r="AA36" s="25">
        <v>0.254</v>
      </c>
      <c r="AB36" s="25">
        <v>1.0900000000000001</v>
      </c>
      <c r="AC36" s="25">
        <v>0.65500000000000003</v>
      </c>
      <c r="AD36" s="25">
        <v>3.52</v>
      </c>
      <c r="AE36" s="25">
        <v>6.31</v>
      </c>
      <c r="AF36" s="25">
        <v>2.4300000000000002</v>
      </c>
      <c r="AG36" s="260"/>
      <c r="AH36" s="242">
        <v>1.17</v>
      </c>
      <c r="AI36" s="242">
        <v>2.73</v>
      </c>
      <c r="AJ36" s="242">
        <v>1.27</v>
      </c>
      <c r="AK36" s="8">
        <v>8.3600003272294998E-3</v>
      </c>
      <c r="AL36" s="242">
        <v>0.375</v>
      </c>
      <c r="AM36" s="8">
        <v>1.93000007420778E-2</v>
      </c>
      <c r="AN36" s="242">
        <v>6.9900000000000004E-2</v>
      </c>
      <c r="AO36" s="8">
        <v>4.4799998402595499E-2</v>
      </c>
      <c r="AP36" s="8">
        <v>3.5900000482797602E-2</v>
      </c>
      <c r="AQ36" s="8">
        <v>4.4599998742342002E-2</v>
      </c>
      <c r="AR36" s="8">
        <v>3.81999984383583E-2</v>
      </c>
      <c r="AS36" s="8">
        <v>3.4200001507997499E-2</v>
      </c>
      <c r="AT36" s="8">
        <v>0.31200000643730202</v>
      </c>
      <c r="AU36" s="243"/>
      <c r="AV36" s="244">
        <v>7.6084229746398988E-2</v>
      </c>
      <c r="AW36" s="245">
        <v>0.05</v>
      </c>
      <c r="AX36" s="246">
        <v>0.32486805186819195</v>
      </c>
      <c r="AY36" s="244">
        <v>0.28439007672736366</v>
      </c>
      <c r="AZ36" s="249">
        <v>0.02</v>
      </c>
      <c r="BA36" s="247">
        <v>29.483539909218333</v>
      </c>
      <c r="BB36" s="244">
        <v>0.11983859331273232</v>
      </c>
      <c r="BC36" s="246">
        <v>1.4653957269090201</v>
      </c>
      <c r="BD36" s="249">
        <v>0.25</v>
      </c>
      <c r="BE36" s="249">
        <v>0.25</v>
      </c>
      <c r="BF36" s="246"/>
      <c r="BG36" s="496">
        <v>0.05</v>
      </c>
      <c r="BH36" s="496">
        <v>0.05</v>
      </c>
      <c r="BI36" s="27">
        <v>0.41</v>
      </c>
      <c r="BJ36" s="8">
        <v>1.72</v>
      </c>
      <c r="BK36" s="242">
        <v>0.45332171311531316</v>
      </c>
      <c r="BL36" s="242">
        <v>1.3113638958333638</v>
      </c>
      <c r="BM36" s="242">
        <v>2.2417432558745554</v>
      </c>
      <c r="BN36" s="242">
        <v>3.0074682321156918</v>
      </c>
      <c r="BO36" s="242">
        <v>11.571085705420101</v>
      </c>
      <c r="BP36" s="242">
        <v>9.7067103063838882</v>
      </c>
      <c r="BQ36" s="242">
        <v>9.1705836724159084</v>
      </c>
      <c r="BR36" s="242">
        <v>0.52759658729574233</v>
      </c>
      <c r="BS36" s="8">
        <v>0.31</v>
      </c>
      <c r="BT36" s="8"/>
      <c r="BU36" s="242">
        <v>0.31875965922039395</v>
      </c>
      <c r="BV36" s="8">
        <v>0.01</v>
      </c>
      <c r="BW36" s="8">
        <v>0.04</v>
      </c>
      <c r="BX36" s="249">
        <v>0.3</v>
      </c>
      <c r="BY36" s="249"/>
      <c r="BZ36" s="244">
        <v>0.11508794799289394</v>
      </c>
      <c r="CA36" s="252">
        <v>0.3</v>
      </c>
      <c r="CB36" s="252">
        <v>0.3</v>
      </c>
      <c r="CC36" s="252">
        <v>5</v>
      </c>
      <c r="CD36" s="252">
        <v>5</v>
      </c>
      <c r="CE36" s="252">
        <v>5</v>
      </c>
      <c r="CF36" s="252">
        <v>2</v>
      </c>
      <c r="CG36" s="252">
        <v>2</v>
      </c>
      <c r="CH36" s="252">
        <v>2</v>
      </c>
      <c r="CI36" s="252">
        <v>2</v>
      </c>
      <c r="CJ36" s="251"/>
      <c r="CK36" s="264"/>
      <c r="CL36" s="517">
        <v>71.7</v>
      </c>
      <c r="CM36" s="518">
        <v>106</v>
      </c>
      <c r="CN36" s="265"/>
      <c r="CO36" s="27">
        <v>3.58</v>
      </c>
      <c r="CP36" s="27">
        <v>3.65</v>
      </c>
      <c r="CQ36" s="256">
        <v>3.62</v>
      </c>
      <c r="DH36" s="257"/>
      <c r="DJ36" s="47">
        <v>0.14199999999999999</v>
      </c>
      <c r="DK36" s="47">
        <v>0.19800000000000001</v>
      </c>
      <c r="DL36" s="47">
        <v>0.104</v>
      </c>
      <c r="DM36" s="47">
        <v>0.16700000000000001</v>
      </c>
      <c r="DN36" s="47">
        <v>0.14799999999999999</v>
      </c>
      <c r="DO36" s="47">
        <v>0.13</v>
      </c>
      <c r="DP36" s="47">
        <v>0.123</v>
      </c>
      <c r="DQ36" s="39">
        <v>0.34299999475479098</v>
      </c>
      <c r="DR36" s="47">
        <v>0.252</v>
      </c>
      <c r="DS36" s="47">
        <v>6.9900000000000004E-2</v>
      </c>
      <c r="DT36" s="47">
        <v>0.39</v>
      </c>
      <c r="DU36" s="47">
        <v>0.13500000000000001</v>
      </c>
      <c r="DV36" s="39">
        <v>0.108000002801418</v>
      </c>
      <c r="DW36" s="98">
        <v>17.899999618530199</v>
      </c>
      <c r="DX36" s="258"/>
      <c r="DY36" s="23">
        <v>0.13699999451637301</v>
      </c>
      <c r="DZ36" s="24">
        <v>4.8299999999999996E-2</v>
      </c>
      <c r="EA36" s="24">
        <v>0.123</v>
      </c>
      <c r="EB36" s="26">
        <v>0.63400000333786</v>
      </c>
      <c r="EC36" s="29">
        <v>0.14599999785423301</v>
      </c>
      <c r="ED36" s="26">
        <v>0.164000004529953</v>
      </c>
      <c r="EE36" s="27">
        <v>0.216</v>
      </c>
      <c r="EF36" s="27">
        <v>0.125</v>
      </c>
      <c r="EG36" s="27">
        <v>0.25699999928474399</v>
      </c>
      <c r="EV36" s="259">
        <v>8</v>
      </c>
      <c r="EW36" s="259">
        <v>2</v>
      </c>
      <c r="EX36" s="259">
        <v>1</v>
      </c>
      <c r="EY36" s="259">
        <v>0.5</v>
      </c>
      <c r="EZ36" s="266">
        <v>3.8587554516306435</v>
      </c>
      <c r="FA36" s="259">
        <v>5.5</v>
      </c>
      <c r="FB36" s="259">
        <v>0.5</v>
      </c>
      <c r="FC36" s="259">
        <v>4.5</v>
      </c>
      <c r="FD36" s="259">
        <v>5</v>
      </c>
      <c r="FE36" s="259">
        <v>3.5</v>
      </c>
      <c r="FF36" s="259">
        <v>4</v>
      </c>
    </row>
    <row r="37" spans="1:162" s="234" customFormat="1" x14ac:dyDescent="0.35">
      <c r="A37" s="230" t="s">
        <v>184</v>
      </c>
      <c r="B37" s="231" t="s">
        <v>17</v>
      </c>
      <c r="C37" s="232" t="s">
        <v>193</v>
      </c>
      <c r="D37" s="233" t="s">
        <v>295</v>
      </c>
      <c r="F37" s="235">
        <v>-26.502179058315633</v>
      </c>
      <c r="G37" s="235">
        <v>6.6079371278760721</v>
      </c>
      <c r="H37" s="235">
        <v>49.070207924428416</v>
      </c>
      <c r="I37" s="235">
        <v>8.6597781361566479</v>
      </c>
      <c r="J37" s="235">
        <v>5.6664509359135362</v>
      </c>
      <c r="K37" s="235">
        <v>0.35770290008350725</v>
      </c>
      <c r="L37" s="235">
        <v>0.98492115518157719</v>
      </c>
      <c r="N37" s="236">
        <v>1.05</v>
      </c>
      <c r="O37" s="237"/>
      <c r="P37" s="240">
        <v>21.005620974725211</v>
      </c>
      <c r="Q37" s="238">
        <v>11.292880082056289</v>
      </c>
      <c r="R37" s="239">
        <v>642.96348139067982</v>
      </c>
      <c r="S37" s="239">
        <v>5247.9464033965533</v>
      </c>
      <c r="T37" s="238">
        <v>5.2633398950001347</v>
      </c>
      <c r="U37" s="238">
        <v>0.44213476066350843</v>
      </c>
      <c r="V37" s="238">
        <v>0.16257742479074361</v>
      </c>
      <c r="W37" s="270">
        <v>50.903709001052157</v>
      </c>
      <c r="X37" s="238">
        <v>9.2356951210574998</v>
      </c>
      <c r="Y37" s="488">
        <f t="shared" si="2"/>
        <v>5989.2158420465785</v>
      </c>
      <c r="Z37" s="23">
        <v>4.4999999999999998E-2</v>
      </c>
      <c r="AA37" s="25">
        <v>1.74</v>
      </c>
      <c r="AB37" s="25">
        <v>16.899999999999999</v>
      </c>
      <c r="AC37" s="25">
        <v>11.3</v>
      </c>
      <c r="AD37" s="25">
        <v>17.2</v>
      </c>
      <c r="AE37" s="25">
        <v>19.5</v>
      </c>
      <c r="AF37" s="25">
        <v>4.24</v>
      </c>
      <c r="AG37" s="260"/>
      <c r="AH37" s="242">
        <v>1.17</v>
      </c>
      <c r="AI37" s="242">
        <v>1.38</v>
      </c>
      <c r="AJ37" s="242">
        <v>0.59599999999999997</v>
      </c>
      <c r="AK37" s="8">
        <v>1.2000000104308101E-2</v>
      </c>
      <c r="AL37" s="242">
        <v>0.252</v>
      </c>
      <c r="AM37" s="242">
        <v>0.14399999999999999</v>
      </c>
      <c r="AN37" s="242">
        <v>5.1200000000000002E-2</v>
      </c>
      <c r="AO37" s="8">
        <v>2.3199999704957001E-2</v>
      </c>
      <c r="AP37" s="8">
        <v>4.6300001442432397E-2</v>
      </c>
      <c r="AQ37" s="8">
        <v>5.7599999010562897E-2</v>
      </c>
      <c r="AR37" s="8">
        <v>3.5100001841783503E-2</v>
      </c>
      <c r="AS37" s="8">
        <v>3.0899999663233799E-2</v>
      </c>
      <c r="AT37" s="8">
        <v>0.31200000643730202</v>
      </c>
      <c r="AU37" s="243"/>
      <c r="AV37" s="245">
        <v>0.05</v>
      </c>
      <c r="AW37" s="245">
        <v>0.05</v>
      </c>
      <c r="AX37" s="246">
        <v>0.23371640857783998</v>
      </c>
      <c r="AY37" s="246">
        <v>0.29905735931213501</v>
      </c>
      <c r="AZ37" s="249">
        <v>0.02</v>
      </c>
      <c r="BA37" s="247">
        <v>27.387712253505995</v>
      </c>
      <c r="BB37" s="249">
        <v>0.19</v>
      </c>
      <c r="BC37" s="246">
        <v>0.6802976326606599</v>
      </c>
      <c r="BD37" s="249">
        <v>0.25</v>
      </c>
      <c r="BE37" s="249">
        <v>0.25</v>
      </c>
      <c r="BF37" s="246"/>
      <c r="BG37" s="496">
        <v>0.05</v>
      </c>
      <c r="BH37" s="496">
        <v>0.05</v>
      </c>
      <c r="BI37" s="27">
        <v>0.41</v>
      </c>
      <c r="BJ37" s="8">
        <v>1.72</v>
      </c>
      <c r="BK37" s="242">
        <v>1.31255059813421</v>
      </c>
      <c r="BL37" s="242">
        <v>5.0327311847754501</v>
      </c>
      <c r="BM37" s="266">
        <v>11.134847837451799</v>
      </c>
      <c r="BN37" s="266">
        <v>11.6780626844058</v>
      </c>
      <c r="BO37" s="266">
        <v>31.586118957866752</v>
      </c>
      <c r="BP37" s="266">
        <v>20.581074496435598</v>
      </c>
      <c r="BQ37" s="266">
        <v>18.24351555546335</v>
      </c>
      <c r="BR37" s="242">
        <v>0.98251004780740503</v>
      </c>
      <c r="BS37" s="8">
        <v>0.31</v>
      </c>
      <c r="BT37" s="8"/>
      <c r="BU37" s="242">
        <v>0.20513618217155</v>
      </c>
      <c r="BV37" s="8">
        <v>0.01</v>
      </c>
      <c r="BW37" s="8">
        <v>0.04</v>
      </c>
      <c r="BX37" s="249">
        <v>0.3</v>
      </c>
      <c r="BY37" s="249"/>
      <c r="BZ37" s="244">
        <v>4.0143528144559994E-2</v>
      </c>
      <c r="CA37" s="252">
        <v>0.3</v>
      </c>
      <c r="CB37" s="252">
        <v>0.3</v>
      </c>
      <c r="CC37" s="252">
        <v>5</v>
      </c>
      <c r="CD37" s="252">
        <v>5</v>
      </c>
      <c r="CE37" s="252">
        <v>5</v>
      </c>
      <c r="CF37" s="252">
        <v>2</v>
      </c>
      <c r="CG37" s="252">
        <v>2</v>
      </c>
      <c r="CH37" s="252">
        <v>2</v>
      </c>
      <c r="CI37" s="252">
        <v>2</v>
      </c>
      <c r="CJ37" s="251"/>
      <c r="CK37" s="264"/>
      <c r="CL37" s="517">
        <v>54.6</v>
      </c>
      <c r="CM37" s="259">
        <v>79</v>
      </c>
      <c r="CN37" s="265"/>
      <c r="CO37" s="27">
        <v>9.5399999999999991</v>
      </c>
      <c r="CP37" s="256">
        <v>4.59</v>
      </c>
      <c r="CQ37" s="256">
        <v>6.06</v>
      </c>
      <c r="DH37" s="257"/>
      <c r="DJ37" s="47">
        <v>7.0900000000000005E-2</v>
      </c>
      <c r="DK37" s="47">
        <v>6.5299999999999997E-2</v>
      </c>
      <c r="DL37" s="47">
        <v>6.0399999999999995E-2</v>
      </c>
      <c r="DM37" s="47">
        <v>6.4700000000000008E-2</v>
      </c>
      <c r="DN37" s="47">
        <v>5.7500000000000002E-2</v>
      </c>
      <c r="DO37" s="47">
        <v>6.3799999999999996E-2</v>
      </c>
      <c r="DP37" s="47">
        <v>5.2999999999999999E-2</v>
      </c>
      <c r="DQ37" s="39">
        <v>0.34299999475479098</v>
      </c>
      <c r="DR37" s="47">
        <v>0.22</v>
      </c>
      <c r="DS37" s="47">
        <v>3.4099999999999998E-2</v>
      </c>
      <c r="DT37" s="47">
        <v>0.16</v>
      </c>
      <c r="DU37" s="47">
        <v>9.3200000000000005E-2</v>
      </c>
      <c r="DV37" s="39">
        <v>0.108000002801418</v>
      </c>
      <c r="DW37" s="98">
        <v>17.899999618530199</v>
      </c>
      <c r="DX37" s="258"/>
      <c r="DY37" s="23">
        <v>0.13699999451637301</v>
      </c>
      <c r="DZ37" s="24">
        <v>8.0299999999999996E-2</v>
      </c>
      <c r="EA37" s="24">
        <v>0.193</v>
      </c>
      <c r="EB37" s="27">
        <v>0.56000000238418501</v>
      </c>
      <c r="EC37" s="29">
        <v>0.125</v>
      </c>
      <c r="ED37" s="27">
        <v>0.164000004529953</v>
      </c>
      <c r="EE37" s="24">
        <v>0.223</v>
      </c>
      <c r="EF37" s="27">
        <v>0.125</v>
      </c>
      <c r="EG37" s="27">
        <v>0.25699999928474399</v>
      </c>
      <c r="EV37" s="259">
        <v>8</v>
      </c>
      <c r="EW37" s="259">
        <v>2</v>
      </c>
      <c r="EX37" s="259">
        <v>1</v>
      </c>
      <c r="EY37" s="259">
        <v>0.5</v>
      </c>
      <c r="EZ37" s="259">
        <v>3.5</v>
      </c>
      <c r="FA37" s="259">
        <v>5.5</v>
      </c>
      <c r="FB37" s="259">
        <v>0.5</v>
      </c>
      <c r="FC37" s="259">
        <v>4.5</v>
      </c>
      <c r="FD37" s="259">
        <v>5</v>
      </c>
      <c r="FE37" s="259">
        <v>3.5</v>
      </c>
      <c r="FF37" s="259">
        <v>4</v>
      </c>
    </row>
    <row r="38" spans="1:162" s="234" customFormat="1" x14ac:dyDescent="0.35">
      <c r="A38" s="230" t="s">
        <v>185</v>
      </c>
      <c r="B38" s="231" t="s">
        <v>17</v>
      </c>
      <c r="C38" s="232" t="s">
        <v>194</v>
      </c>
      <c r="D38" s="233" t="s">
        <v>296</v>
      </c>
      <c r="F38" s="235">
        <v>-26.163421179522732</v>
      </c>
      <c r="G38" s="235">
        <v>7.5203330952748093</v>
      </c>
      <c r="H38" s="235">
        <v>45.689015350333676</v>
      </c>
      <c r="I38" s="235">
        <v>9.049317405699222</v>
      </c>
      <c r="J38" s="235">
        <v>5.0488907949630466</v>
      </c>
      <c r="K38" s="235">
        <v>-0.74329660326363545</v>
      </c>
      <c r="L38" s="235">
        <v>0.90607847431257693</v>
      </c>
      <c r="N38" s="236">
        <v>1.1499999999999999</v>
      </c>
      <c r="O38" s="237"/>
      <c r="P38" s="240">
        <v>10.626369487289438</v>
      </c>
      <c r="Q38" s="238">
        <v>4.4382700704122042</v>
      </c>
      <c r="R38" s="239">
        <v>609.06246679994626</v>
      </c>
      <c r="S38" s="239">
        <v>19107.145568630425</v>
      </c>
      <c r="T38" s="238">
        <v>4.3887183678440316</v>
      </c>
      <c r="U38" s="238">
        <v>0.70573416545262235</v>
      </c>
      <c r="V38" s="238">
        <v>0.36196898118052645</v>
      </c>
      <c r="W38" s="238">
        <v>42.330983126408853</v>
      </c>
      <c r="X38" s="238">
        <v>10.42770413982891</v>
      </c>
      <c r="Y38" s="488">
        <f t="shared" si="2"/>
        <v>19789.487783768789</v>
      </c>
      <c r="Z38" s="23">
        <v>4.4999999999999998E-2</v>
      </c>
      <c r="AA38" s="25">
        <v>0.32400000000000001</v>
      </c>
      <c r="AB38" s="25">
        <v>1.82</v>
      </c>
      <c r="AC38" s="25">
        <v>0.97199999999999998</v>
      </c>
      <c r="AD38" s="25">
        <v>5.35</v>
      </c>
      <c r="AE38" s="25">
        <v>8.11</v>
      </c>
      <c r="AF38" s="25">
        <v>3.65</v>
      </c>
      <c r="AG38" s="271"/>
      <c r="AH38" s="242">
        <v>0.94599999999999995</v>
      </c>
      <c r="AI38" s="242">
        <v>1.57</v>
      </c>
      <c r="AJ38" s="242">
        <v>0.70199999999999996</v>
      </c>
      <c r="AK38" s="8">
        <v>7.8199999406933802E-3</v>
      </c>
      <c r="AL38" s="242">
        <v>0.29599999999999999</v>
      </c>
      <c r="AM38" s="242">
        <v>0.255</v>
      </c>
      <c r="AN38" s="242">
        <v>0.20100000000000001</v>
      </c>
      <c r="AO38" s="8">
        <v>5.1300000399351099E-2</v>
      </c>
      <c r="AP38" s="8">
        <v>6.5800003707408905E-2</v>
      </c>
      <c r="AQ38" s="8">
        <v>8.1799998879432706E-2</v>
      </c>
      <c r="AR38" s="8">
        <v>4.8200000077485997E-2</v>
      </c>
      <c r="AS38" s="8">
        <v>4.3099999427795403E-2</v>
      </c>
      <c r="AT38" s="8">
        <v>0.31200000643730202</v>
      </c>
      <c r="AU38" s="243"/>
      <c r="AV38" s="245">
        <v>0.05</v>
      </c>
      <c r="AW38" s="245">
        <v>0.05</v>
      </c>
      <c r="AX38" s="246">
        <v>0.19399725728884501</v>
      </c>
      <c r="AY38" s="246">
        <v>0.15071085063008499</v>
      </c>
      <c r="AZ38" s="249">
        <v>0.02</v>
      </c>
      <c r="BA38" s="247">
        <v>10.916141586740899</v>
      </c>
      <c r="BB38" s="249">
        <v>0.19</v>
      </c>
      <c r="BC38" s="244">
        <v>0.373700426146715</v>
      </c>
      <c r="BD38" s="249">
        <v>0.25</v>
      </c>
      <c r="BE38" s="249">
        <v>0.25</v>
      </c>
      <c r="BF38" s="251"/>
      <c r="BG38" s="496">
        <v>0.05</v>
      </c>
      <c r="BH38" s="496">
        <v>0.05</v>
      </c>
      <c r="BI38" s="27">
        <v>0.41</v>
      </c>
      <c r="BJ38" s="8">
        <v>1.72</v>
      </c>
      <c r="BK38" s="242">
        <v>0.5350404812517201</v>
      </c>
      <c r="BL38" s="242">
        <v>0.91567093336958505</v>
      </c>
      <c r="BM38" s="242">
        <v>1.0769337085331299</v>
      </c>
      <c r="BN38" s="242">
        <v>1.4180375948779251</v>
      </c>
      <c r="BO38" s="242">
        <v>4.9058815042661754</v>
      </c>
      <c r="BP38" s="242">
        <v>5.1038627640873004</v>
      </c>
      <c r="BQ38" s="242">
        <v>4.8633796166685999</v>
      </c>
      <c r="BR38" s="242">
        <v>0.42986204295789998</v>
      </c>
      <c r="BS38" s="8">
        <v>0.31</v>
      </c>
      <c r="BT38" s="8"/>
      <c r="BU38" s="242">
        <v>0.2833278877282</v>
      </c>
      <c r="BV38" s="8">
        <v>0.01</v>
      </c>
      <c r="BW38" s="8">
        <v>0.04</v>
      </c>
      <c r="BX38" s="249">
        <v>0.3</v>
      </c>
      <c r="BY38" s="249"/>
      <c r="BZ38" s="244">
        <v>2.6444249633765002E-2</v>
      </c>
      <c r="CA38" s="252">
        <v>0.3</v>
      </c>
      <c r="CB38" s="252">
        <v>0.3</v>
      </c>
      <c r="CC38" s="252">
        <v>5</v>
      </c>
      <c r="CD38" s="252">
        <v>5</v>
      </c>
      <c r="CE38" s="252">
        <v>5</v>
      </c>
      <c r="CF38" s="252">
        <v>2</v>
      </c>
      <c r="CG38" s="252">
        <v>2</v>
      </c>
      <c r="CH38" s="252">
        <v>2</v>
      </c>
      <c r="CI38" s="252">
        <v>2</v>
      </c>
      <c r="CJ38" s="251"/>
      <c r="CK38" s="264"/>
      <c r="CL38" s="259">
        <v>47.6</v>
      </c>
      <c r="CM38" s="517">
        <v>83.9</v>
      </c>
      <c r="CN38" s="265"/>
      <c r="CO38" s="27">
        <v>9.5500000000000007</v>
      </c>
      <c r="CP38" s="256">
        <v>6.17</v>
      </c>
      <c r="CQ38" s="256">
        <v>9.1</v>
      </c>
      <c r="DH38" s="257"/>
      <c r="DJ38" s="47">
        <v>3.8799999999999994E-2</v>
      </c>
      <c r="DK38" s="39">
        <v>4.39999997615814E-2</v>
      </c>
      <c r="DL38" s="39">
        <v>3.2900001853704501E-2</v>
      </c>
      <c r="DM38" s="39">
        <v>1.8400000408291799E-2</v>
      </c>
      <c r="DN38" s="39">
        <v>3.9899999999999998E-2</v>
      </c>
      <c r="DO38" s="39">
        <v>4.21000011265278E-2</v>
      </c>
      <c r="DP38" s="47">
        <v>3.0199999999999998E-2</v>
      </c>
      <c r="DQ38" s="39">
        <v>0.34299999475479098</v>
      </c>
      <c r="DR38" s="47">
        <v>0.17100000000000001</v>
      </c>
      <c r="DS38" s="47">
        <v>2.2699999999999998E-2</v>
      </c>
      <c r="DT38" s="47">
        <v>0.10299999999999999</v>
      </c>
      <c r="DU38" s="39">
        <v>8.7600000202655806E-2</v>
      </c>
      <c r="DV38" s="39">
        <v>0.108000002801418</v>
      </c>
      <c r="DW38" s="98">
        <v>17.899999618530199</v>
      </c>
      <c r="DX38" s="258"/>
      <c r="DY38" s="23">
        <v>0.13699999451637301</v>
      </c>
      <c r="DZ38" s="24">
        <v>5.1400000000000001E-2</v>
      </c>
      <c r="EA38" s="24">
        <v>0.499</v>
      </c>
      <c r="EB38" s="26">
        <v>0.52399998903274503</v>
      </c>
      <c r="EC38" s="26">
        <v>0.116999998688698</v>
      </c>
      <c r="ED38" s="24">
        <v>0.22900000000000001</v>
      </c>
      <c r="EE38" s="24">
        <v>0.316</v>
      </c>
      <c r="EF38" s="27">
        <v>0.125</v>
      </c>
      <c r="EG38" s="27">
        <v>0.25699999928474399</v>
      </c>
      <c r="EV38" s="266">
        <v>9.1999999999999993</v>
      </c>
      <c r="EW38" s="259">
        <v>2</v>
      </c>
      <c r="EX38" s="259">
        <v>1</v>
      </c>
      <c r="EY38" s="259">
        <v>0.5</v>
      </c>
      <c r="EZ38" s="259">
        <v>3.5</v>
      </c>
      <c r="FA38" s="259">
        <v>5.5</v>
      </c>
      <c r="FB38" s="259">
        <v>0.5</v>
      </c>
      <c r="FC38" s="259">
        <v>4.5</v>
      </c>
      <c r="FD38" s="259">
        <v>5</v>
      </c>
      <c r="FE38" s="259">
        <v>3.5</v>
      </c>
      <c r="FF38" s="259">
        <v>4</v>
      </c>
    </row>
    <row r="39" spans="1:162" s="273" customFormat="1" x14ac:dyDescent="0.35">
      <c r="A39" s="115" t="s">
        <v>238</v>
      </c>
      <c r="B39" s="272" t="s">
        <v>18</v>
      </c>
      <c r="C39" s="273" t="s">
        <v>298</v>
      </c>
      <c r="D39" s="273">
        <v>7488</v>
      </c>
      <c r="F39" s="274">
        <v>-25.814028761725968</v>
      </c>
      <c r="G39" s="274">
        <v>7.2562068126696202</v>
      </c>
      <c r="H39" s="274">
        <v>51.046237164624053</v>
      </c>
      <c r="I39" s="274">
        <v>7.6018274141107511</v>
      </c>
      <c r="J39" s="274">
        <v>6.7149955377664092</v>
      </c>
      <c r="K39" s="274">
        <v>1.6549599028117212</v>
      </c>
      <c r="L39" s="274">
        <v>0.68739656013088635</v>
      </c>
      <c r="M39" s="273" t="s">
        <v>315</v>
      </c>
      <c r="N39" s="275">
        <v>5.79</v>
      </c>
      <c r="O39" s="276"/>
      <c r="P39" s="277">
        <v>7.7222570163382853</v>
      </c>
      <c r="Q39" s="278">
        <v>2.6697086024156214</v>
      </c>
      <c r="R39" s="279">
        <v>2106.1127521926555</v>
      </c>
      <c r="S39" s="279">
        <v>4212.4823448653997</v>
      </c>
      <c r="T39" s="278">
        <v>0.94913148757888732</v>
      </c>
      <c r="U39" s="278">
        <v>0.88667356373375705</v>
      </c>
      <c r="V39" s="280">
        <v>9.9070963037062795E-2</v>
      </c>
      <c r="W39" s="278">
        <v>4.3055518906176449</v>
      </c>
      <c r="X39" s="277">
        <v>98.586472162548247</v>
      </c>
      <c r="Y39" s="488">
        <f t="shared" si="2"/>
        <v>6433.8139627443252</v>
      </c>
      <c r="Z39" s="281">
        <v>0.182</v>
      </c>
      <c r="AA39" s="281">
        <v>0.44700000000000001</v>
      </c>
      <c r="AB39" s="281">
        <v>3</v>
      </c>
      <c r="AC39" s="281">
        <v>10.1</v>
      </c>
      <c r="AD39" s="281">
        <v>65.400000000000006</v>
      </c>
      <c r="AE39" s="282">
        <v>195</v>
      </c>
      <c r="AF39" s="282">
        <v>118</v>
      </c>
      <c r="AG39" s="283"/>
      <c r="AH39" s="284">
        <v>2.63</v>
      </c>
      <c r="AI39" s="284">
        <v>6.42</v>
      </c>
      <c r="AJ39" s="284">
        <v>2.13</v>
      </c>
      <c r="AK39" s="284">
        <v>6.0000000000000001E-3</v>
      </c>
      <c r="AL39" s="284">
        <v>2.58</v>
      </c>
      <c r="AM39" s="285">
        <v>0.83099999999999996</v>
      </c>
      <c r="AN39" s="285">
        <v>0.57699999999999996</v>
      </c>
      <c r="AO39" s="35">
        <v>2.7E-2</v>
      </c>
      <c r="AP39" s="285">
        <v>0.182</v>
      </c>
      <c r="AQ39" s="285">
        <v>0.38100000000000001</v>
      </c>
      <c r="AR39" s="13">
        <v>3.5000000000000003E-2</v>
      </c>
      <c r="AS39" s="285">
        <v>6.6000000000000003E-2</v>
      </c>
      <c r="AT39" s="13">
        <v>0.31200000643730202</v>
      </c>
      <c r="AU39" s="286"/>
      <c r="AV39" s="288">
        <v>0.05</v>
      </c>
      <c r="AW39" s="288">
        <v>0.05</v>
      </c>
      <c r="AX39" s="287">
        <v>0.36366992740548487</v>
      </c>
      <c r="AY39" s="287">
        <v>0.36200256021729799</v>
      </c>
      <c r="AZ39" s="289">
        <v>0.02</v>
      </c>
      <c r="BA39" s="290">
        <v>21.905253379920552</v>
      </c>
      <c r="BB39" s="287">
        <v>0.1133566775529293</v>
      </c>
      <c r="BC39" s="287">
        <v>0.81231657127655055</v>
      </c>
      <c r="BD39" s="289">
        <v>0.25</v>
      </c>
      <c r="BE39" s="289">
        <v>0.25</v>
      </c>
      <c r="BF39" s="290"/>
      <c r="BG39" s="299">
        <v>0.05</v>
      </c>
      <c r="BH39" s="299">
        <v>0.05</v>
      </c>
      <c r="BI39" s="35">
        <v>0.41</v>
      </c>
      <c r="BJ39" s="13">
        <v>1.72</v>
      </c>
      <c r="BK39" s="497">
        <v>0.46820769420477781</v>
      </c>
      <c r="BL39" s="497">
        <v>1.0480678151099192</v>
      </c>
      <c r="BM39" s="497">
        <v>1.0571114397766312</v>
      </c>
      <c r="BN39" s="497">
        <v>1.8473093752340859</v>
      </c>
      <c r="BO39" s="497">
        <v>3.2289129167590152</v>
      </c>
      <c r="BP39" s="497">
        <v>5.7046090929608582</v>
      </c>
      <c r="BQ39" s="497">
        <v>4.133642698772106</v>
      </c>
      <c r="BR39" s="497">
        <v>0.41056129180834849</v>
      </c>
      <c r="BS39" s="13">
        <v>0.31</v>
      </c>
      <c r="BT39" s="13"/>
      <c r="BU39" s="497">
        <v>0.14458500801456062</v>
      </c>
      <c r="BV39" s="13">
        <v>0.01</v>
      </c>
      <c r="BW39" s="13">
        <v>0.04</v>
      </c>
      <c r="BX39" s="289">
        <v>0.3</v>
      </c>
      <c r="BY39" s="289"/>
      <c r="BZ39" s="287">
        <v>9.0684719213075748E-2</v>
      </c>
      <c r="CA39" s="293">
        <v>0.3</v>
      </c>
      <c r="CB39" s="293">
        <v>0.3</v>
      </c>
      <c r="CC39" s="293">
        <v>5</v>
      </c>
      <c r="CD39" s="293">
        <v>5</v>
      </c>
      <c r="CE39" s="293">
        <v>5</v>
      </c>
      <c r="CF39" s="293">
        <v>2</v>
      </c>
      <c r="CG39" s="293">
        <v>2</v>
      </c>
      <c r="CH39" s="293">
        <v>2</v>
      </c>
      <c r="CI39" s="293">
        <v>2</v>
      </c>
      <c r="CJ39" s="291"/>
      <c r="CK39" s="292"/>
      <c r="CL39" s="99">
        <f>47</f>
        <v>47</v>
      </c>
      <c r="CM39" s="99">
        <f>74</f>
        <v>74</v>
      </c>
      <c r="CN39" s="294"/>
      <c r="CO39" s="35">
        <v>8.1</v>
      </c>
      <c r="CP39" s="35">
        <v>9.84</v>
      </c>
      <c r="CQ39" s="35">
        <v>8.48</v>
      </c>
      <c r="CS39" s="273" t="s">
        <v>302</v>
      </c>
      <c r="DH39" s="295"/>
      <c r="DJ39" s="48">
        <v>6.4000000000000001E-2</v>
      </c>
      <c r="DK39" s="48">
        <v>0.124</v>
      </c>
      <c r="DL39" s="48">
        <v>0.13300000000000001</v>
      </c>
      <c r="DM39" s="48">
        <v>0.17399999999999999</v>
      </c>
      <c r="DN39" s="48">
        <v>0.151</v>
      </c>
      <c r="DO39" s="48">
        <v>0.17100000000000001</v>
      </c>
      <c r="DP39" s="48">
        <v>0.14299999999999999</v>
      </c>
      <c r="DQ39" s="49">
        <v>0.34299999475479098</v>
      </c>
      <c r="DR39" s="48">
        <v>0.29899999999999999</v>
      </c>
      <c r="DS39" s="48">
        <v>0.129</v>
      </c>
      <c r="DT39" s="48">
        <v>0.156</v>
      </c>
      <c r="DU39" s="48">
        <v>0.124</v>
      </c>
      <c r="DV39" s="48">
        <v>0.13</v>
      </c>
      <c r="DW39" s="100">
        <v>17.899999999999999</v>
      </c>
      <c r="DX39" s="296"/>
      <c r="DY39" s="30">
        <v>0.13699999451637301</v>
      </c>
      <c r="DZ39" s="31">
        <v>0.57299999999999995</v>
      </c>
      <c r="EA39" s="32">
        <v>0.499</v>
      </c>
      <c r="EB39" s="33">
        <v>0.375</v>
      </c>
      <c r="EC39" s="34">
        <v>0.08</v>
      </c>
      <c r="ED39" s="35">
        <v>0.164000004529953</v>
      </c>
      <c r="EE39" s="32">
        <v>0.251</v>
      </c>
      <c r="EF39" s="35">
        <v>0.125</v>
      </c>
      <c r="EG39" s="35">
        <v>0.25699999928474399</v>
      </c>
      <c r="EI39" s="291">
        <v>0.2</v>
      </c>
      <c r="EJ39" s="291">
        <v>0.05</v>
      </c>
      <c r="EK39" s="291">
        <v>0.4</v>
      </c>
      <c r="EL39" s="291">
        <v>2</v>
      </c>
      <c r="EM39" s="287">
        <v>9.4229739903533449E-2</v>
      </c>
      <c r="EN39" s="291">
        <v>0.2</v>
      </c>
      <c r="EO39" s="287">
        <v>0.33489502392598275</v>
      </c>
      <c r="EV39" s="297">
        <v>10.5</v>
      </c>
      <c r="EW39" s="297">
        <v>1.5</v>
      </c>
      <c r="EX39" s="298">
        <v>1.6968754559779553</v>
      </c>
      <c r="EY39" s="297">
        <v>1</v>
      </c>
      <c r="EZ39" s="298">
        <v>5.6889000279858726</v>
      </c>
      <c r="FA39" s="298">
        <v>4.4760517498271648</v>
      </c>
      <c r="FB39" s="297">
        <v>0.5</v>
      </c>
      <c r="FC39" s="297">
        <v>3.5</v>
      </c>
      <c r="FD39" s="297">
        <v>8</v>
      </c>
      <c r="FE39" s="297">
        <v>3.5</v>
      </c>
      <c r="FF39" s="297">
        <v>5.5</v>
      </c>
    </row>
    <row r="40" spans="1:162" s="273" customFormat="1" x14ac:dyDescent="0.35">
      <c r="A40" s="115" t="s">
        <v>239</v>
      </c>
      <c r="B40" s="272" t="s">
        <v>18</v>
      </c>
      <c r="C40" s="273" t="s">
        <v>299</v>
      </c>
      <c r="D40" s="273">
        <v>7489</v>
      </c>
      <c r="F40" s="274">
        <v>-24.419076073999001</v>
      </c>
      <c r="G40" s="274">
        <v>7.7502333384040734</v>
      </c>
      <c r="H40" s="274">
        <v>52.271950917730315</v>
      </c>
      <c r="I40" s="274">
        <v>9.1700217351654949</v>
      </c>
      <c r="J40" s="274">
        <v>5.700308290140268</v>
      </c>
      <c r="K40" s="274">
        <v>-0.61084242965269997</v>
      </c>
      <c r="L40" s="274">
        <v>0.73172963063124574</v>
      </c>
      <c r="N40" s="275">
        <v>6.4</v>
      </c>
      <c r="O40" s="276"/>
      <c r="P40" s="278">
        <v>13.13014305650816</v>
      </c>
      <c r="Q40" s="278">
        <v>3.3722555324325989</v>
      </c>
      <c r="R40" s="279">
        <v>1016.8643990558484</v>
      </c>
      <c r="S40" s="279">
        <v>17516.182428708282</v>
      </c>
      <c r="T40" s="278">
        <v>1.0448148013370457</v>
      </c>
      <c r="U40" s="278">
        <v>0.20509140761604233</v>
      </c>
      <c r="V40" s="278">
        <v>0.1390478677747905</v>
      </c>
      <c r="W40" s="278">
        <v>12.226270094326123</v>
      </c>
      <c r="X40" s="279">
        <v>184.8336726615774</v>
      </c>
      <c r="Y40" s="488">
        <f t="shared" si="2"/>
        <v>18747.998123185705</v>
      </c>
      <c r="Z40" s="281">
        <v>1.75</v>
      </c>
      <c r="AA40" s="281">
        <v>2.0299999999999998</v>
      </c>
      <c r="AB40" s="281">
        <v>20.9</v>
      </c>
      <c r="AC40" s="282">
        <v>129</v>
      </c>
      <c r="AD40" s="282">
        <v>250</v>
      </c>
      <c r="AE40" s="282">
        <v>572</v>
      </c>
      <c r="AF40" s="282">
        <v>337</v>
      </c>
      <c r="AG40" s="283"/>
      <c r="AH40" s="284">
        <v>20.399999999999999</v>
      </c>
      <c r="AI40" s="284">
        <v>33.1</v>
      </c>
      <c r="AJ40" s="284">
        <v>13.2</v>
      </c>
      <c r="AK40" s="299">
        <v>6.9000000000000006E-2</v>
      </c>
      <c r="AL40" s="284">
        <v>15.1</v>
      </c>
      <c r="AM40" s="285">
        <v>6.95</v>
      </c>
      <c r="AN40" s="285">
        <v>1.88</v>
      </c>
      <c r="AO40" s="35">
        <v>3.5999999999999997E-2</v>
      </c>
      <c r="AP40" s="285">
        <v>0.27300000000000002</v>
      </c>
      <c r="AQ40" s="285">
        <v>0.56599999999999995</v>
      </c>
      <c r="AR40" s="299">
        <v>3.5000000000000003E-2</v>
      </c>
      <c r="AS40" s="285">
        <v>0.115</v>
      </c>
      <c r="AT40" s="285">
        <v>0.74099999999999999</v>
      </c>
      <c r="AU40" s="300"/>
      <c r="AV40" s="288">
        <v>0.05</v>
      </c>
      <c r="AW40" s="288">
        <v>0.05</v>
      </c>
      <c r="AX40" s="287">
        <v>4.2483827902285345</v>
      </c>
      <c r="AY40" s="287">
        <v>2.0830664260813716</v>
      </c>
      <c r="AZ40" s="289">
        <v>0.02</v>
      </c>
      <c r="BA40" s="301">
        <v>152.51297662182375</v>
      </c>
      <c r="BB40" s="287">
        <v>1.2319769812459407</v>
      </c>
      <c r="BC40" s="287">
        <v>6.8343636857811392</v>
      </c>
      <c r="BD40" s="289">
        <v>0.25</v>
      </c>
      <c r="BE40" s="289">
        <v>0.25</v>
      </c>
      <c r="BF40" s="290"/>
      <c r="BG40" s="299">
        <v>0.05</v>
      </c>
      <c r="BH40" s="299">
        <v>0.05</v>
      </c>
      <c r="BI40" s="35">
        <v>0.41</v>
      </c>
      <c r="BJ40" s="13">
        <v>1.72</v>
      </c>
      <c r="BK40" s="497">
        <v>1.6342041438688961</v>
      </c>
      <c r="BL40" s="497">
        <v>4.2143266970961388</v>
      </c>
      <c r="BM40" s="497">
        <v>4.1998152047476287</v>
      </c>
      <c r="BN40" s="497">
        <v>15.961137056260593</v>
      </c>
      <c r="BO40" s="497">
        <v>21.745496220330498</v>
      </c>
      <c r="BP40" s="497">
        <v>59.101393216159416</v>
      </c>
      <c r="BQ40" s="498">
        <v>30.314849644184605</v>
      </c>
      <c r="BR40" s="497">
        <v>1.9800064470345393</v>
      </c>
      <c r="BS40" s="13">
        <v>0.31</v>
      </c>
      <c r="BT40" s="13"/>
      <c r="BU40" s="498">
        <v>47.586473709696683</v>
      </c>
      <c r="BV40" s="13">
        <v>0.01</v>
      </c>
      <c r="BW40" s="497">
        <v>0.2357538091293713</v>
      </c>
      <c r="BX40" s="302">
        <v>10.7</v>
      </c>
      <c r="BY40" s="302"/>
      <c r="BZ40" s="287">
        <v>1.0621361790464159</v>
      </c>
      <c r="CA40" s="293">
        <v>0.3</v>
      </c>
      <c r="CB40" s="293">
        <v>0.3</v>
      </c>
      <c r="CC40" s="293">
        <v>5</v>
      </c>
      <c r="CD40" s="293">
        <v>5</v>
      </c>
      <c r="CE40" s="293">
        <v>5</v>
      </c>
      <c r="CF40" s="293">
        <v>2</v>
      </c>
      <c r="CG40" s="293">
        <v>2</v>
      </c>
      <c r="CH40" s="293">
        <v>2</v>
      </c>
      <c r="CI40" s="293">
        <v>2</v>
      </c>
      <c r="CJ40" s="291"/>
      <c r="CK40" s="303"/>
      <c r="CL40" s="101">
        <v>2009</v>
      </c>
      <c r="CM40" s="101">
        <v>1581</v>
      </c>
      <c r="CN40" s="294"/>
      <c r="CO40" s="285">
        <v>8.42</v>
      </c>
      <c r="CP40" s="285">
        <v>16.100000000000001</v>
      </c>
      <c r="CQ40" s="35">
        <v>14.04</v>
      </c>
      <c r="DH40" s="295"/>
      <c r="DJ40" s="40">
        <v>3.5299999999999998E-2</v>
      </c>
      <c r="DK40" s="48">
        <v>0.157</v>
      </c>
      <c r="DL40" s="48">
        <v>0.17399999999999999</v>
      </c>
      <c r="DM40" s="48">
        <v>9.7799999999999998E-2</v>
      </c>
      <c r="DN40" s="49">
        <v>2.2200000000000001E-2</v>
      </c>
      <c r="DO40" s="48">
        <v>0.23599999999999999</v>
      </c>
      <c r="DP40" s="48">
        <v>0.10299999999999999</v>
      </c>
      <c r="DQ40" s="49">
        <v>0.34299999475479098</v>
      </c>
      <c r="DR40" s="48">
        <v>0.61</v>
      </c>
      <c r="DS40" s="48">
        <v>0.13100000000000001</v>
      </c>
      <c r="DT40" s="40">
        <v>5.5E-2</v>
      </c>
      <c r="DU40" s="48">
        <v>0.107</v>
      </c>
      <c r="DV40" s="40">
        <v>0.108</v>
      </c>
      <c r="DW40" s="48">
        <v>21.8</v>
      </c>
      <c r="DX40" s="296"/>
      <c r="DY40" s="30">
        <v>0.13699999451637301</v>
      </c>
      <c r="DZ40" s="31">
        <v>1.6</v>
      </c>
      <c r="EA40" s="36">
        <v>1.22</v>
      </c>
      <c r="EB40" s="33">
        <v>0.375</v>
      </c>
      <c r="EC40" s="34">
        <v>0.06</v>
      </c>
      <c r="ED40" s="32">
        <v>0.91700000000000004</v>
      </c>
      <c r="EE40" s="32">
        <v>1.78</v>
      </c>
      <c r="EF40" s="35">
        <v>0.125</v>
      </c>
      <c r="EG40" s="35">
        <v>0.25699999928474399</v>
      </c>
      <c r="EI40" s="291">
        <v>0.2</v>
      </c>
      <c r="EJ40" s="291">
        <v>0.05</v>
      </c>
      <c r="EK40" s="291">
        <v>0.4</v>
      </c>
      <c r="EL40" s="291">
        <v>2</v>
      </c>
      <c r="EM40" s="287">
        <v>0.53104165876100096</v>
      </c>
      <c r="EN40" s="287">
        <v>0.76287578168961412</v>
      </c>
      <c r="EO40" s="287">
        <v>0.11877250163833176</v>
      </c>
      <c r="EV40" s="297">
        <v>10.5</v>
      </c>
      <c r="EW40" s="297">
        <v>1.5</v>
      </c>
      <c r="EX40" s="297">
        <v>1</v>
      </c>
      <c r="EY40" s="297">
        <v>1</v>
      </c>
      <c r="EZ40" s="297">
        <v>5</v>
      </c>
      <c r="FA40" s="297">
        <v>4</v>
      </c>
      <c r="FB40" s="297">
        <v>0.5</v>
      </c>
      <c r="FC40" s="297">
        <v>3.5</v>
      </c>
      <c r="FD40" s="297">
        <v>8</v>
      </c>
      <c r="FE40" s="297">
        <v>3.5</v>
      </c>
      <c r="FF40" s="297">
        <v>5.5</v>
      </c>
    </row>
    <row r="41" spans="1:162" s="308" customFormat="1" x14ac:dyDescent="0.35">
      <c r="A41" s="304" t="s">
        <v>195</v>
      </c>
      <c r="B41" s="305" t="s">
        <v>19</v>
      </c>
      <c r="C41" s="306" t="s">
        <v>300</v>
      </c>
      <c r="D41" s="307" t="s">
        <v>208</v>
      </c>
      <c r="F41" s="10">
        <v>-24.409153876810478</v>
      </c>
      <c r="G41" s="10">
        <v>9.7145188238817344</v>
      </c>
      <c r="H41" s="10">
        <v>46.711219859408928</v>
      </c>
      <c r="I41" s="10">
        <v>10.520191042131023</v>
      </c>
      <c r="J41" s="10">
        <v>4.4401493919968651</v>
      </c>
      <c r="K41" s="10">
        <v>4.5481177217095112</v>
      </c>
      <c r="L41" s="10">
        <v>1.2087738817858578</v>
      </c>
      <c r="M41" s="308" t="s">
        <v>315</v>
      </c>
      <c r="N41" s="309">
        <v>2.4900000000000002</v>
      </c>
      <c r="O41" s="306"/>
      <c r="P41" s="310">
        <v>80.471729765438965</v>
      </c>
      <c r="Q41" s="311">
        <v>25.558565781747976</v>
      </c>
      <c r="R41" s="310">
        <v>10334.745526020393</v>
      </c>
      <c r="S41" s="310">
        <v>40754.351329577548</v>
      </c>
      <c r="T41" s="312">
        <v>22.004341638495866</v>
      </c>
      <c r="U41" s="312">
        <v>1.9466053433043757</v>
      </c>
      <c r="V41" s="310">
        <v>26.164707867628024</v>
      </c>
      <c r="W41" s="311">
        <v>47.288229116177241</v>
      </c>
      <c r="X41" s="311">
        <v>30.542794131268238</v>
      </c>
      <c r="Y41" s="488">
        <f t="shared" si="2"/>
        <v>51323.073829241999</v>
      </c>
      <c r="Z41" s="37">
        <v>2.3E-2</v>
      </c>
      <c r="AA41" s="313">
        <v>3.3299999999999996E-2</v>
      </c>
      <c r="AB41" s="37">
        <v>0.04</v>
      </c>
      <c r="AC41" s="37">
        <v>5.7000000000000002E-2</v>
      </c>
      <c r="AD41" s="314">
        <v>0.48799999999999999</v>
      </c>
      <c r="AE41" s="314">
        <v>1.03</v>
      </c>
      <c r="AF41" s="314">
        <v>1.38</v>
      </c>
      <c r="AG41" s="315"/>
      <c r="AH41" s="316">
        <v>0.11</v>
      </c>
      <c r="AI41" s="316">
        <v>1.7999999999999999E-2</v>
      </c>
      <c r="AJ41" s="316">
        <v>2.5999999999999999E-2</v>
      </c>
      <c r="AK41" s="317">
        <v>8.9999999999999993E-3</v>
      </c>
      <c r="AL41" s="316">
        <v>4.9399999999999999E-2</v>
      </c>
      <c r="AM41" s="316">
        <v>2.3100000000000002E-2</v>
      </c>
      <c r="AN41" s="318">
        <v>3.8399999999999997E-2</v>
      </c>
      <c r="AO41" s="318">
        <v>4.5499999999999999E-2</v>
      </c>
      <c r="AP41" s="318">
        <v>8.929999999999999E-2</v>
      </c>
      <c r="AQ41" s="318">
        <v>0.16</v>
      </c>
      <c r="AR41" s="318">
        <v>0.223</v>
      </c>
      <c r="AS41" s="318">
        <v>0.27200000000000002</v>
      </c>
      <c r="AT41" s="318">
        <v>0.55500000000000005</v>
      </c>
      <c r="AU41" s="319"/>
      <c r="AV41" s="321">
        <v>0.05</v>
      </c>
      <c r="AW41" s="321">
        <v>0.05</v>
      </c>
      <c r="AX41" s="320">
        <v>0.17299374212358334</v>
      </c>
      <c r="AY41" s="320">
        <v>0.22145808885621571</v>
      </c>
      <c r="AZ41" s="322">
        <v>0.02</v>
      </c>
      <c r="BA41" s="323">
        <v>22.459152378340001</v>
      </c>
      <c r="BB41" s="322">
        <v>0.19</v>
      </c>
      <c r="BC41" s="320">
        <v>0.17588282284987256</v>
      </c>
      <c r="BD41" s="322">
        <v>0.25</v>
      </c>
      <c r="BE41" s="322">
        <v>0.25</v>
      </c>
      <c r="BF41" s="324"/>
      <c r="BG41" s="335">
        <v>0.05</v>
      </c>
      <c r="BH41" s="335">
        <v>0.05</v>
      </c>
      <c r="BI41" s="339">
        <v>0.41</v>
      </c>
      <c r="BJ41" s="17">
        <v>1.72</v>
      </c>
      <c r="BK41" s="17">
        <v>0.56999999999999995</v>
      </c>
      <c r="BL41" s="499">
        <v>1.0522877952240881</v>
      </c>
      <c r="BM41" s="499">
        <v>0.84565854503274984</v>
      </c>
      <c r="BN41" s="499">
        <v>0.42282759977784312</v>
      </c>
      <c r="BO41" s="499">
        <v>0.20067053381394118</v>
      </c>
      <c r="BP41" s="499">
        <v>0.25440849527873044</v>
      </c>
      <c r="BQ41" s="499">
        <v>0.1576074050875147</v>
      </c>
      <c r="BR41" s="339">
        <v>0.14000000000000001</v>
      </c>
      <c r="BS41" s="17">
        <v>0.31</v>
      </c>
      <c r="BT41" s="17"/>
      <c r="BU41" s="339">
        <v>0.38</v>
      </c>
      <c r="BV41" s="17">
        <v>0.01</v>
      </c>
      <c r="BW41" s="17">
        <v>0.04</v>
      </c>
      <c r="BX41" s="326">
        <v>0.3</v>
      </c>
      <c r="BY41" s="326"/>
      <c r="BZ41" s="320">
        <v>0.29583730444909806</v>
      </c>
      <c r="CA41" s="326">
        <v>0.3</v>
      </c>
      <c r="CB41" s="326">
        <v>0.3</v>
      </c>
      <c r="CC41" s="326">
        <v>5</v>
      </c>
      <c r="CD41" s="326">
        <v>5</v>
      </c>
      <c r="CE41" s="326">
        <v>5</v>
      </c>
      <c r="CF41" s="326">
        <v>2</v>
      </c>
      <c r="CG41" s="326">
        <v>2</v>
      </c>
      <c r="CH41" s="326">
        <v>2</v>
      </c>
      <c r="CI41" s="326">
        <v>2</v>
      </c>
      <c r="CJ41" s="324"/>
      <c r="CL41" s="103">
        <v>43.9</v>
      </c>
      <c r="CM41" s="102">
        <v>56.2</v>
      </c>
      <c r="CN41" s="317"/>
      <c r="CO41" s="102">
        <v>0.34</v>
      </c>
      <c r="CP41" s="102">
        <v>0.51</v>
      </c>
      <c r="CQ41" s="102">
        <v>2.2200000000000002</v>
      </c>
      <c r="CS41" s="308" t="s">
        <v>302</v>
      </c>
      <c r="DH41" s="327"/>
      <c r="DJ41" s="50">
        <v>1.75999999046326E-2</v>
      </c>
      <c r="DK41" s="50">
        <v>1.9899999722838398E-2</v>
      </c>
      <c r="DL41" s="50">
        <v>1.6499999910593002E-2</v>
      </c>
      <c r="DM41" s="50">
        <v>9.2099998146295495E-3</v>
      </c>
      <c r="DN41" s="50">
        <v>1.10999997705221E-2</v>
      </c>
      <c r="DO41" s="50">
        <v>2.10999995470047E-2</v>
      </c>
      <c r="DP41" s="50">
        <v>1.31000000983477E-2</v>
      </c>
      <c r="DQ41" s="50">
        <v>0.17200000584125499</v>
      </c>
      <c r="DR41" s="50">
        <v>7.0500001311302199E-2</v>
      </c>
      <c r="DS41" s="50">
        <v>6.2000001780688797E-3</v>
      </c>
      <c r="DT41" s="50">
        <v>0.19599999487400099</v>
      </c>
      <c r="DU41" s="50">
        <v>4.3800000101327903E-2</v>
      </c>
      <c r="DV41" s="50">
        <v>5.40999993681908E-2</v>
      </c>
      <c r="DW41" s="50">
        <v>8.9499998092651296</v>
      </c>
      <c r="DX41" s="328"/>
      <c r="DY41" s="37">
        <v>6.8699999999999997E-2</v>
      </c>
      <c r="DZ41" s="38">
        <v>9.0899999999999991E-3</v>
      </c>
      <c r="EA41" s="37">
        <v>8.0099999999999998E-3</v>
      </c>
      <c r="EB41" s="37">
        <v>0.188</v>
      </c>
      <c r="EC41" s="37">
        <v>3.9299999999999995E-2</v>
      </c>
      <c r="ED41" s="37">
        <v>8.2099999999999992E-2</v>
      </c>
      <c r="EE41" s="37">
        <v>0.108</v>
      </c>
      <c r="EF41" s="37">
        <v>6.2399999999999997E-2</v>
      </c>
      <c r="EG41" s="37">
        <v>0.129</v>
      </c>
      <c r="EP41" s="329">
        <v>905</v>
      </c>
      <c r="EQ41" s="329">
        <v>6.6</v>
      </c>
      <c r="ER41" s="330">
        <v>2</v>
      </c>
      <c r="ES41" s="331">
        <v>43.4</v>
      </c>
      <c r="ET41" s="330">
        <v>2</v>
      </c>
      <c r="EV41" s="102">
        <v>14</v>
      </c>
      <c r="EW41" s="102">
        <v>2</v>
      </c>
      <c r="EX41" s="102">
        <v>1.5</v>
      </c>
      <c r="EY41" s="102">
        <v>0.5</v>
      </c>
      <c r="EZ41" s="102">
        <v>8</v>
      </c>
      <c r="FA41" s="102">
        <v>12</v>
      </c>
      <c r="FB41" s="102">
        <v>0.5</v>
      </c>
      <c r="FC41" s="102">
        <v>3.5</v>
      </c>
      <c r="FD41" s="102">
        <v>6</v>
      </c>
      <c r="FE41" s="102">
        <v>5</v>
      </c>
      <c r="FF41" s="102">
        <v>6</v>
      </c>
    </row>
    <row r="42" spans="1:162" s="308" customFormat="1" x14ac:dyDescent="0.35">
      <c r="A42" s="332" t="s">
        <v>196</v>
      </c>
      <c r="B42" s="305" t="s">
        <v>19</v>
      </c>
      <c r="C42" s="306" t="s">
        <v>300</v>
      </c>
      <c r="D42" s="307" t="s">
        <v>209</v>
      </c>
      <c r="F42" s="10">
        <v>-24.544395473305087</v>
      </c>
      <c r="G42" s="10">
        <v>9.6837013010324196</v>
      </c>
      <c r="H42" s="10">
        <v>46.695105066098897</v>
      </c>
      <c r="I42" s="10">
        <v>11.138613368113532</v>
      </c>
      <c r="J42" s="10">
        <v>4.1921829515846927</v>
      </c>
      <c r="K42" s="10">
        <v>4.445740052353834</v>
      </c>
      <c r="L42" s="10">
        <v>1.3196727845950136</v>
      </c>
      <c r="N42" s="309">
        <v>2.54</v>
      </c>
      <c r="O42" s="306"/>
      <c r="P42" s="311">
        <v>105.36169520813991</v>
      </c>
      <c r="Q42" s="311">
        <v>47.472475164105823</v>
      </c>
      <c r="R42" s="310">
        <v>9920.1232712298624</v>
      </c>
      <c r="S42" s="310">
        <v>49908.224454402094</v>
      </c>
      <c r="T42" s="312">
        <v>14.0269923634548</v>
      </c>
      <c r="U42" s="312">
        <v>0.95315525342597252</v>
      </c>
      <c r="V42" s="311">
        <v>28.897853941773846</v>
      </c>
      <c r="W42" s="311">
        <v>44.229114407707371</v>
      </c>
      <c r="X42" s="310">
        <v>46.864852996468429</v>
      </c>
      <c r="Y42" s="488">
        <f t="shared" si="2"/>
        <v>60116.153864967033</v>
      </c>
      <c r="Z42" s="37">
        <v>2.4E-2</v>
      </c>
      <c r="AA42" s="37">
        <v>2.9000000000000001E-2</v>
      </c>
      <c r="AB42" s="333">
        <v>0.04</v>
      </c>
      <c r="AC42" s="314">
        <v>8.6499999999999994E-2</v>
      </c>
      <c r="AD42" s="314">
        <v>0.42799999999999999</v>
      </c>
      <c r="AE42" s="314">
        <v>1.22</v>
      </c>
      <c r="AF42" s="314">
        <v>1.43</v>
      </c>
      <c r="AG42" s="315"/>
      <c r="AH42" s="334">
        <v>2.8000000000000001E-2</v>
      </c>
      <c r="AI42" s="316">
        <v>2.7E-2</v>
      </c>
      <c r="AJ42" s="334">
        <v>1.6E-2</v>
      </c>
      <c r="AK42" s="335">
        <v>1E-3</v>
      </c>
      <c r="AL42" s="334">
        <v>5.0000000000000001E-3</v>
      </c>
      <c r="AM42" s="335">
        <v>1E-3</v>
      </c>
      <c r="AN42" s="335">
        <v>1E-3</v>
      </c>
      <c r="AO42" s="335">
        <v>1E-3</v>
      </c>
      <c r="AP42" s="335">
        <v>1E-3</v>
      </c>
      <c r="AQ42" s="317">
        <v>4.0000000000000001E-3</v>
      </c>
      <c r="AR42" s="335">
        <v>4.0000000000000001E-3</v>
      </c>
      <c r="AS42" s="335">
        <v>3.0000000000000001E-3</v>
      </c>
      <c r="AT42" s="336">
        <v>3.1E-2</v>
      </c>
      <c r="AU42" s="319"/>
      <c r="AV42" s="321">
        <v>0.05</v>
      </c>
      <c r="AW42" s="321">
        <v>0.05</v>
      </c>
      <c r="AX42" s="320">
        <v>0.25262457695980478</v>
      </c>
      <c r="AY42" s="325">
        <v>0.11470716587349049</v>
      </c>
      <c r="AZ42" s="322">
        <v>0.02</v>
      </c>
      <c r="BA42" s="323">
        <v>14.718134171404095</v>
      </c>
      <c r="BB42" s="322">
        <v>0.19</v>
      </c>
      <c r="BC42" s="320">
        <v>0.10263287592602857</v>
      </c>
      <c r="BD42" s="322">
        <v>0.25</v>
      </c>
      <c r="BE42" s="322">
        <v>0.25</v>
      </c>
      <c r="BF42" s="324"/>
      <c r="BG42" s="335">
        <v>0.05</v>
      </c>
      <c r="BH42" s="335">
        <v>0.05</v>
      </c>
      <c r="BI42" s="339">
        <v>0.41</v>
      </c>
      <c r="BJ42" s="17">
        <v>1.72</v>
      </c>
      <c r="BK42" s="17">
        <v>0.56999999999999995</v>
      </c>
      <c r="BL42" s="499">
        <v>1.0299645719989667</v>
      </c>
      <c r="BM42" s="499">
        <v>0.82029891874187144</v>
      </c>
      <c r="BN42" s="499">
        <v>0.42941876160543807</v>
      </c>
      <c r="BO42" s="499">
        <v>0.19452384811403811</v>
      </c>
      <c r="BP42" s="499">
        <v>0.14891053944029523</v>
      </c>
      <c r="BQ42" s="17">
        <v>0.08</v>
      </c>
      <c r="BR42" s="339">
        <v>0.14000000000000001</v>
      </c>
      <c r="BS42" s="17">
        <v>0.31</v>
      </c>
      <c r="BT42" s="17"/>
      <c r="BU42" s="339">
        <v>0.38</v>
      </c>
      <c r="BV42" s="17">
        <v>0.01</v>
      </c>
      <c r="BW42" s="17">
        <v>0.04</v>
      </c>
      <c r="BX42" s="326">
        <v>0.3</v>
      </c>
      <c r="BY42" s="326"/>
      <c r="BZ42" s="320">
        <v>0.10433362973283811</v>
      </c>
      <c r="CA42" s="326">
        <v>0.3</v>
      </c>
      <c r="CB42" s="326">
        <v>0.3</v>
      </c>
      <c r="CC42" s="326">
        <v>5</v>
      </c>
      <c r="CD42" s="326">
        <v>5</v>
      </c>
      <c r="CE42" s="326">
        <v>5</v>
      </c>
      <c r="CF42" s="326">
        <v>2</v>
      </c>
      <c r="CG42" s="326">
        <v>2</v>
      </c>
      <c r="CH42" s="326">
        <v>2</v>
      </c>
      <c r="CI42" s="326">
        <v>2</v>
      </c>
      <c r="CJ42" s="324"/>
      <c r="CL42" s="102"/>
      <c r="CM42" s="102"/>
      <c r="CN42" s="317"/>
      <c r="CO42" s="102">
        <v>0.74</v>
      </c>
      <c r="CP42" s="102">
        <v>0.51</v>
      </c>
      <c r="CQ42" s="102">
        <v>2.2200000000000002</v>
      </c>
      <c r="DH42" s="327"/>
      <c r="DJ42" s="50">
        <v>4.2700000107288402E-2</v>
      </c>
      <c r="DK42" s="50">
        <v>0.21400000154972099</v>
      </c>
      <c r="DL42" s="50">
        <v>0.15600000321865101</v>
      </c>
      <c r="DM42" s="50">
        <v>8.5900001227855696E-2</v>
      </c>
      <c r="DN42" s="50">
        <v>3.0899999663233799E-2</v>
      </c>
      <c r="DO42" s="50">
        <v>2.52E-2</v>
      </c>
      <c r="DP42" s="50">
        <v>1.8600000000000002E-2</v>
      </c>
      <c r="DQ42" s="50">
        <v>0.17200000584125499</v>
      </c>
      <c r="DR42" s="51">
        <v>7.1400000000000005E-2</v>
      </c>
      <c r="DS42" s="50">
        <v>2.1600000560283699E-2</v>
      </c>
      <c r="DT42" s="50">
        <v>0.10199999809265101</v>
      </c>
      <c r="DU42" s="50">
        <v>4.3800000101327903E-2</v>
      </c>
      <c r="DV42" s="50">
        <v>0.16599999368190799</v>
      </c>
      <c r="DW42" s="50">
        <v>8.9499998092651296</v>
      </c>
      <c r="DX42" s="328"/>
      <c r="DY42" s="37">
        <v>6.8699999999999997E-2</v>
      </c>
      <c r="DZ42" s="38">
        <v>8.0000000000000002E-3</v>
      </c>
      <c r="EA42" s="37">
        <v>6.8199999999999997E-3</v>
      </c>
      <c r="EB42" s="37">
        <v>0.188</v>
      </c>
      <c r="EC42" s="37">
        <v>3.5999999999999997E-2</v>
      </c>
      <c r="ED42" s="37">
        <v>8.2099999999999992E-2</v>
      </c>
      <c r="EE42" s="37">
        <v>0.108</v>
      </c>
      <c r="EF42" s="37">
        <v>6.2399999999999997E-2</v>
      </c>
      <c r="EG42" s="37">
        <v>0.129</v>
      </c>
      <c r="EP42" s="329">
        <v>1323</v>
      </c>
      <c r="EQ42" s="337">
        <v>182</v>
      </c>
      <c r="ER42" s="330">
        <v>2</v>
      </c>
      <c r="ES42" s="330">
        <v>2</v>
      </c>
      <c r="ET42" s="330">
        <v>2</v>
      </c>
      <c r="EV42" s="102">
        <v>14</v>
      </c>
      <c r="EW42" s="102">
        <v>2</v>
      </c>
      <c r="EX42" s="102">
        <v>1.5</v>
      </c>
      <c r="EY42" s="102">
        <v>0.5</v>
      </c>
      <c r="EZ42" s="102">
        <v>8</v>
      </c>
      <c r="FA42" s="102">
        <v>12</v>
      </c>
      <c r="FB42" s="102">
        <v>0.5</v>
      </c>
      <c r="FC42" s="102">
        <v>3.5</v>
      </c>
      <c r="FD42" s="102">
        <v>6</v>
      </c>
      <c r="FE42" s="102">
        <v>5</v>
      </c>
      <c r="FF42" s="102">
        <v>6</v>
      </c>
    </row>
    <row r="43" spans="1:162" s="308" customFormat="1" x14ac:dyDescent="0.35">
      <c r="A43" s="332" t="s">
        <v>197</v>
      </c>
      <c r="B43" s="305" t="s">
        <v>19</v>
      </c>
      <c r="C43" s="306" t="s">
        <v>300</v>
      </c>
      <c r="D43" s="307" t="s">
        <v>210</v>
      </c>
      <c r="F43" s="10">
        <v>-24.152865274766242</v>
      </c>
      <c r="G43" s="10">
        <v>7.8024051497105678</v>
      </c>
      <c r="H43" s="10">
        <v>45.646552260471289</v>
      </c>
      <c r="I43" s="10">
        <v>11.022799800639524</v>
      </c>
      <c r="J43" s="10">
        <v>4.1411032665061152</v>
      </c>
      <c r="K43" s="10">
        <v>2.7051023170420496</v>
      </c>
      <c r="L43" s="10">
        <v>1.2953993052361881</v>
      </c>
      <c r="N43" s="309">
        <v>3.18</v>
      </c>
      <c r="O43" s="306"/>
      <c r="P43" s="311">
        <v>484.95372108607734</v>
      </c>
      <c r="Q43" s="311">
        <v>177.14400501906624</v>
      </c>
      <c r="R43" s="310">
        <v>17243.410242393475</v>
      </c>
      <c r="S43" s="310">
        <v>43567.911850542339</v>
      </c>
      <c r="T43" s="312">
        <v>7.6931677360124064</v>
      </c>
      <c r="U43" s="312">
        <v>3.2975328268675876</v>
      </c>
      <c r="V43" s="310">
        <v>310.81637687759451</v>
      </c>
      <c r="W43" s="310">
        <v>278.16625190341585</v>
      </c>
      <c r="X43" s="311">
        <v>136.37857310157972</v>
      </c>
      <c r="Y43" s="488">
        <f t="shared" si="2"/>
        <v>62209.771721486424</v>
      </c>
      <c r="Z43" s="37">
        <v>2.3E-2</v>
      </c>
      <c r="AA43" s="313">
        <v>1.8100000000000002E-2</v>
      </c>
      <c r="AB43" s="37">
        <v>0.04</v>
      </c>
      <c r="AC43" s="37">
        <v>5.7000000000000002E-2</v>
      </c>
      <c r="AD43" s="314">
        <v>0.112</v>
      </c>
      <c r="AE43" s="314">
        <v>0.67</v>
      </c>
      <c r="AF43" s="314">
        <v>1.59</v>
      </c>
      <c r="AG43" s="315"/>
      <c r="AH43" s="335">
        <v>4.4100001454353298E-2</v>
      </c>
      <c r="AI43" s="335">
        <v>2.5100000202655799E-2</v>
      </c>
      <c r="AJ43" s="338">
        <v>1.8200000748038299E-2</v>
      </c>
      <c r="AK43" s="335">
        <v>2.52000000327826E-2</v>
      </c>
      <c r="AL43" s="335">
        <v>4.1999999433755902E-2</v>
      </c>
      <c r="AM43" s="339">
        <v>2.6499999687075601E-2</v>
      </c>
      <c r="AN43" s="339">
        <v>1.21999997645617E-2</v>
      </c>
      <c r="AO43" s="339">
        <v>2.1700000390410399E-2</v>
      </c>
      <c r="AP43" s="339">
        <v>0.116999998688698</v>
      </c>
      <c r="AQ43" s="339">
        <v>0.13199999928474401</v>
      </c>
      <c r="AR43" s="340">
        <v>8.9199997484684004E-2</v>
      </c>
      <c r="AS43" s="340">
        <v>7.4600003659725203E-2</v>
      </c>
      <c r="AT43" s="317">
        <v>2.0099999999999998</v>
      </c>
      <c r="AU43" s="319"/>
      <c r="AV43" s="321">
        <v>0.05</v>
      </c>
      <c r="AW43" s="321">
        <v>0.05</v>
      </c>
      <c r="AX43" s="320">
        <v>0.22051519181363105</v>
      </c>
      <c r="AY43" s="325">
        <v>8.4116971751606803E-2</v>
      </c>
      <c r="AZ43" s="320">
        <v>1.0229540921123739</v>
      </c>
      <c r="BA43" s="323">
        <v>10.252153613094515</v>
      </c>
      <c r="BB43" s="322">
        <v>0.19</v>
      </c>
      <c r="BC43" s="320">
        <v>6.2583424674165042E-2</v>
      </c>
      <c r="BD43" s="322">
        <v>0.25</v>
      </c>
      <c r="BE43" s="322">
        <v>0.25</v>
      </c>
      <c r="BF43" s="341"/>
      <c r="BG43" s="335">
        <v>0.05</v>
      </c>
      <c r="BH43" s="335">
        <v>0.05</v>
      </c>
      <c r="BI43" s="339">
        <v>0.41</v>
      </c>
      <c r="BJ43" s="17">
        <v>1.72</v>
      </c>
      <c r="BK43" s="17">
        <v>0.56999999999999995</v>
      </c>
      <c r="BL43" s="499">
        <v>1.3875471748753108</v>
      </c>
      <c r="BM43" s="499">
        <v>0.7673856463433204</v>
      </c>
      <c r="BN43" s="499">
        <v>0.47881578584044654</v>
      </c>
      <c r="BO43" s="499">
        <v>0.346746315730034</v>
      </c>
      <c r="BP43" s="499">
        <v>0.54645433315911651</v>
      </c>
      <c r="BQ43" s="499">
        <v>0.29192324989214075</v>
      </c>
      <c r="BR43" s="339">
        <v>0.14000000000000001</v>
      </c>
      <c r="BS43" s="17">
        <v>0.31</v>
      </c>
      <c r="BT43" s="17"/>
      <c r="BU43" s="339">
        <v>0.38</v>
      </c>
      <c r="BV43" s="17">
        <v>0.01</v>
      </c>
      <c r="BW43" s="17">
        <v>0.04</v>
      </c>
      <c r="BX43" s="326">
        <v>0.3</v>
      </c>
      <c r="BY43" s="326"/>
      <c r="BZ43" s="320">
        <v>9.0661959495732997E-2</v>
      </c>
      <c r="CA43" s="326">
        <v>0.3</v>
      </c>
      <c r="CB43" s="326">
        <v>0.3</v>
      </c>
      <c r="CC43" s="326">
        <v>5</v>
      </c>
      <c r="CD43" s="326">
        <v>5</v>
      </c>
      <c r="CE43" s="326">
        <v>5</v>
      </c>
      <c r="CF43" s="326">
        <v>2</v>
      </c>
      <c r="CG43" s="326">
        <v>2</v>
      </c>
      <c r="CH43" s="326">
        <v>2</v>
      </c>
      <c r="CI43" s="326">
        <v>2</v>
      </c>
      <c r="CJ43" s="324"/>
      <c r="CL43" s="102">
        <v>36.799999999999997</v>
      </c>
      <c r="CM43" s="102">
        <v>56.2</v>
      </c>
      <c r="CN43" s="317"/>
      <c r="CO43" s="102">
        <v>0.74</v>
      </c>
      <c r="CP43" s="102">
        <v>0.91</v>
      </c>
      <c r="CQ43" s="102">
        <v>2.2200000000000002</v>
      </c>
      <c r="DH43" s="327"/>
      <c r="DJ43" s="51">
        <v>0.2</v>
      </c>
      <c r="DK43" s="51">
        <v>0.16800000000000001</v>
      </c>
      <c r="DL43" s="51">
        <v>0.17</v>
      </c>
      <c r="DM43" s="51">
        <v>0.11799999999999999</v>
      </c>
      <c r="DN43" s="51">
        <v>0.16900000000000001</v>
      </c>
      <c r="DO43" s="51">
        <v>0.126</v>
      </c>
      <c r="DP43" s="51">
        <v>0.11600000000000001</v>
      </c>
      <c r="DQ43" s="51">
        <v>0.183</v>
      </c>
      <c r="DR43" s="51">
        <v>0.17599999999999999</v>
      </c>
      <c r="DS43" s="51">
        <v>0.107</v>
      </c>
      <c r="DT43" s="50">
        <v>1.0599999427795399</v>
      </c>
      <c r="DU43" s="50">
        <v>0.101000003516674</v>
      </c>
      <c r="DV43" s="50">
        <v>1.3999999761581401</v>
      </c>
      <c r="DW43" s="50">
        <v>8.9499998092651296</v>
      </c>
      <c r="DX43" s="328"/>
      <c r="DY43" s="37">
        <v>6.8699999999999997E-2</v>
      </c>
      <c r="DZ43" s="38">
        <v>2.5000000000000001E-2</v>
      </c>
      <c r="EA43" s="37">
        <v>7.3299999999999997E-3</v>
      </c>
      <c r="EB43" s="37">
        <v>0.188</v>
      </c>
      <c r="EC43" s="37">
        <v>3.0100000000000002E-2</v>
      </c>
      <c r="ED43" s="37">
        <v>8.2099999999999992E-2</v>
      </c>
      <c r="EE43" s="37">
        <v>0.108</v>
      </c>
      <c r="EF43" s="37">
        <v>6.2399999999999997E-2</v>
      </c>
      <c r="EG43" s="37">
        <v>0.129</v>
      </c>
      <c r="EP43" s="337">
        <v>1608</v>
      </c>
      <c r="EQ43" s="337">
        <v>101.1</v>
      </c>
      <c r="ER43" s="330">
        <v>2</v>
      </c>
      <c r="ES43" s="330">
        <v>5.0999999999999996</v>
      </c>
      <c r="ET43" s="330">
        <v>2</v>
      </c>
      <c r="EV43" s="102">
        <v>14</v>
      </c>
      <c r="EW43" s="102">
        <v>2</v>
      </c>
      <c r="EX43" s="102">
        <v>1.5</v>
      </c>
      <c r="EY43" s="102">
        <v>0.5</v>
      </c>
      <c r="EZ43" s="102">
        <v>8</v>
      </c>
      <c r="FA43" s="102">
        <v>12</v>
      </c>
      <c r="FB43" s="102">
        <v>0.5</v>
      </c>
      <c r="FC43" s="102">
        <v>3.5</v>
      </c>
      <c r="FD43" s="102">
        <v>6</v>
      </c>
      <c r="FE43" s="102">
        <v>5</v>
      </c>
      <c r="FF43" s="102">
        <v>6</v>
      </c>
    </row>
    <row r="44" spans="1:162" s="308" customFormat="1" x14ac:dyDescent="0.35">
      <c r="A44" s="332" t="s">
        <v>198</v>
      </c>
      <c r="B44" s="305" t="s">
        <v>19</v>
      </c>
      <c r="C44" s="306" t="s">
        <v>300</v>
      </c>
      <c r="D44" s="307" t="s">
        <v>211</v>
      </c>
      <c r="F44" s="10">
        <v>-24.608935572958554</v>
      </c>
      <c r="G44" s="10">
        <v>6.8525046335916837</v>
      </c>
      <c r="H44" s="10">
        <v>45.326913491735951</v>
      </c>
      <c r="I44" s="10">
        <v>11.884311673244678</v>
      </c>
      <c r="J44" s="10">
        <v>3.8140125181823601</v>
      </c>
      <c r="K44" s="10">
        <v>2.8557956426030198</v>
      </c>
      <c r="L44" s="10">
        <v>1.1705690326359368</v>
      </c>
      <c r="N44" s="309">
        <v>2.62</v>
      </c>
      <c r="O44" s="306"/>
      <c r="P44" s="310">
        <v>421.3982116095155</v>
      </c>
      <c r="Q44" s="311">
        <v>138.73796531210905</v>
      </c>
      <c r="R44" s="310">
        <v>15552.698615015484</v>
      </c>
      <c r="S44" s="310">
        <v>45221.541488971125</v>
      </c>
      <c r="T44" s="312">
        <v>4.7220073965493761</v>
      </c>
      <c r="U44" s="312">
        <v>29.379327354344497</v>
      </c>
      <c r="V44" s="310">
        <v>181.43142802856929</v>
      </c>
      <c r="W44" s="342">
        <v>3000836.0790912253</v>
      </c>
      <c r="X44" s="310">
        <v>267.06776527522288</v>
      </c>
      <c r="Y44" s="488">
        <f t="shared" si="2"/>
        <v>3062653.0559001882</v>
      </c>
      <c r="Z44" s="37">
        <v>2.3E-2</v>
      </c>
      <c r="AA44" s="313">
        <v>1.9E-2</v>
      </c>
      <c r="AB44" s="37">
        <v>0.04</v>
      </c>
      <c r="AC44" s="314">
        <v>0.42599999999999999</v>
      </c>
      <c r="AD44" s="314">
        <v>2.4900000000000002</v>
      </c>
      <c r="AE44" s="314">
        <v>6.98</v>
      </c>
      <c r="AF44" s="314">
        <v>9.06</v>
      </c>
      <c r="AG44" s="315"/>
      <c r="AH44" s="334">
        <v>0.14799999999999999</v>
      </c>
      <c r="AI44" s="335">
        <v>5.3399999999999996E-2</v>
      </c>
      <c r="AJ44" s="335">
        <v>9.7200000000000009E-2</v>
      </c>
      <c r="AK44" s="335">
        <v>1.48000000044703E-2</v>
      </c>
      <c r="AL44" s="334">
        <v>0.11899999999999999</v>
      </c>
      <c r="AM44" s="339">
        <v>2.7399999999999997E-2</v>
      </c>
      <c r="AN44" s="317">
        <v>3.1199999999999999E-2</v>
      </c>
      <c r="AO44" s="339">
        <v>1.6799999400973299E-2</v>
      </c>
      <c r="AP44" s="339">
        <v>3.48999984562397E-2</v>
      </c>
      <c r="AQ44" s="339">
        <v>5.1700000000000003E-2</v>
      </c>
      <c r="AR44" s="340">
        <v>3.5999998450279201E-2</v>
      </c>
      <c r="AS44" s="340">
        <v>3.0099999159574502E-2</v>
      </c>
      <c r="AT44" s="317">
        <v>0.251</v>
      </c>
      <c r="AU44" s="319"/>
      <c r="AV44" s="321">
        <v>0.05</v>
      </c>
      <c r="AW44" s="321">
        <v>0.05</v>
      </c>
      <c r="AX44" s="320">
        <v>0.71317236280112051</v>
      </c>
      <c r="AY44" s="325">
        <v>0.14933016744445532</v>
      </c>
      <c r="AZ44" s="320">
        <v>5.8722847337475432</v>
      </c>
      <c r="BA44" s="323">
        <v>20.607423543513438</v>
      </c>
      <c r="BB44" s="322">
        <v>0.19</v>
      </c>
      <c r="BC44" s="320">
        <v>0.25482845288712053</v>
      </c>
      <c r="BD44" s="322">
        <v>0.25</v>
      </c>
      <c r="BE44" s="322">
        <v>0.25</v>
      </c>
      <c r="BF44" s="324"/>
      <c r="BG44" s="335">
        <v>0.05</v>
      </c>
      <c r="BH44" s="335">
        <v>0.05</v>
      </c>
      <c r="BI44" s="339">
        <v>0.41</v>
      </c>
      <c r="BJ44" s="17">
        <v>1.72</v>
      </c>
      <c r="BK44" s="499">
        <v>0.64588256110411146</v>
      </c>
      <c r="BL44" s="499">
        <v>2.9219202959715491</v>
      </c>
      <c r="BM44" s="499">
        <v>4.0337759460523355</v>
      </c>
      <c r="BN44" s="499">
        <v>8.9727494091424109</v>
      </c>
      <c r="BO44" s="499">
        <v>9.6321110888532147</v>
      </c>
      <c r="BP44" s="500">
        <v>14.658920206009016</v>
      </c>
      <c r="BQ44" s="499">
        <v>2.7189544735126918</v>
      </c>
      <c r="BR44" s="339">
        <v>0.14000000000000001</v>
      </c>
      <c r="BS44" s="17">
        <v>0.31</v>
      </c>
      <c r="BT44" s="17"/>
      <c r="BU44" s="339">
        <v>0.38</v>
      </c>
      <c r="BV44" s="17">
        <v>0.01</v>
      </c>
      <c r="BW44" s="17">
        <v>0.04</v>
      </c>
      <c r="BX44" s="326">
        <v>0.3</v>
      </c>
      <c r="BY44" s="326"/>
      <c r="BZ44" s="320">
        <v>0.15956097452620535</v>
      </c>
      <c r="CA44" s="326">
        <v>0.3</v>
      </c>
      <c r="CB44" s="326">
        <v>0.3</v>
      </c>
      <c r="CC44" s="326">
        <v>5</v>
      </c>
      <c r="CD44" s="326">
        <v>5</v>
      </c>
      <c r="CE44" s="326">
        <v>5</v>
      </c>
      <c r="CF44" s="326">
        <v>2</v>
      </c>
      <c r="CG44" s="326">
        <v>2</v>
      </c>
      <c r="CH44" s="326">
        <v>2</v>
      </c>
      <c r="CI44" s="326">
        <v>2</v>
      </c>
      <c r="CJ44" s="324"/>
      <c r="CL44" s="103">
        <v>38.200000000000003</v>
      </c>
      <c r="CM44" s="102">
        <v>56.2</v>
      </c>
      <c r="CN44" s="317"/>
      <c r="CO44" s="102">
        <v>0.34</v>
      </c>
      <c r="CP44" s="102">
        <v>0.51</v>
      </c>
      <c r="CQ44" s="102">
        <v>1.41</v>
      </c>
      <c r="DH44" s="327"/>
      <c r="DJ44" s="50">
        <v>1.75999999046326E-2</v>
      </c>
      <c r="DK44" s="50">
        <v>1.9899999722838398E-2</v>
      </c>
      <c r="DL44" s="50">
        <v>1.6499999910593002E-2</v>
      </c>
      <c r="DM44" s="50">
        <v>9.2099998146295495E-3</v>
      </c>
      <c r="DN44" s="50">
        <v>1.10999997705221E-2</v>
      </c>
      <c r="DO44" s="50">
        <v>2.10999995470047E-2</v>
      </c>
      <c r="DP44" s="50">
        <v>1.31000000983477E-2</v>
      </c>
      <c r="DQ44" s="50">
        <v>0.17200000584125499</v>
      </c>
      <c r="DR44" s="50">
        <v>7.0500001311302199E-2</v>
      </c>
      <c r="DS44" s="50">
        <v>6.2000001780688797E-3</v>
      </c>
      <c r="DT44" s="50">
        <v>0.50499999523162797</v>
      </c>
      <c r="DU44" s="50">
        <v>4.3800000101327903E-2</v>
      </c>
      <c r="DV44" s="50">
        <v>5.40999993681908E-2</v>
      </c>
      <c r="DW44" s="50">
        <v>8.9499998092651296</v>
      </c>
      <c r="DX44" s="328"/>
      <c r="DY44" s="37">
        <v>6.8699999999999997E-2</v>
      </c>
      <c r="DZ44" s="38">
        <v>3.5400000000000001E-2</v>
      </c>
      <c r="EA44" s="37">
        <v>6.8199999999999997E-3</v>
      </c>
      <c r="EB44" s="37">
        <v>0.188</v>
      </c>
      <c r="EC44" s="37">
        <v>3.3500000000000002E-2</v>
      </c>
      <c r="ED44" s="37">
        <v>8.2099999999999992E-2</v>
      </c>
      <c r="EE44" s="37">
        <v>0.108</v>
      </c>
      <c r="EF44" s="37">
        <v>6.2399999999999997E-2</v>
      </c>
      <c r="EG44" s="37">
        <v>0.129</v>
      </c>
      <c r="EP44" s="337">
        <v>642</v>
      </c>
      <c r="EQ44" s="337">
        <v>53.5</v>
      </c>
      <c r="ER44" s="330">
        <v>2</v>
      </c>
      <c r="ES44" s="330">
        <v>2</v>
      </c>
      <c r="ET44" s="330">
        <v>2</v>
      </c>
      <c r="EV44" s="102">
        <v>14</v>
      </c>
      <c r="EW44" s="102">
        <v>2</v>
      </c>
      <c r="EX44" s="102">
        <v>1.5</v>
      </c>
      <c r="EY44" s="102">
        <v>0.5</v>
      </c>
      <c r="EZ44" s="102">
        <v>8</v>
      </c>
      <c r="FA44" s="102">
        <v>12</v>
      </c>
      <c r="FB44" s="102">
        <v>0.5</v>
      </c>
      <c r="FC44" s="102">
        <v>3.5</v>
      </c>
      <c r="FD44" s="102">
        <v>6</v>
      </c>
      <c r="FE44" s="102">
        <v>5</v>
      </c>
      <c r="FF44" s="102">
        <v>6</v>
      </c>
    </row>
    <row r="45" spans="1:162" s="308" customFormat="1" x14ac:dyDescent="0.35">
      <c r="A45" s="332" t="s">
        <v>199</v>
      </c>
      <c r="B45" s="305" t="s">
        <v>19</v>
      </c>
      <c r="C45" s="306" t="s">
        <v>300</v>
      </c>
      <c r="D45" s="307" t="s">
        <v>212</v>
      </c>
      <c r="F45" s="10">
        <v>-25.559804548682266</v>
      </c>
      <c r="G45" s="10">
        <v>8.4332523580791019</v>
      </c>
      <c r="H45" s="10">
        <v>45.681432163760022</v>
      </c>
      <c r="I45" s="10">
        <v>9.8788059050103101</v>
      </c>
      <c r="J45" s="10">
        <v>4.6241856154488685</v>
      </c>
      <c r="K45" s="10">
        <v>3.8946480043917324</v>
      </c>
      <c r="L45" s="10">
        <v>0.97984519833295702</v>
      </c>
      <c r="N45" s="309">
        <v>3.86</v>
      </c>
      <c r="O45" s="306"/>
      <c r="P45" s="310">
        <v>121.92351999298829</v>
      </c>
      <c r="Q45" s="311">
        <v>40.983384771298788</v>
      </c>
      <c r="R45" s="310">
        <v>8454.4337795713982</v>
      </c>
      <c r="S45" s="310">
        <v>27327.766217561933</v>
      </c>
      <c r="T45" s="312">
        <v>3.2093724926484755</v>
      </c>
      <c r="U45" s="312">
        <v>7.4684174875441069</v>
      </c>
      <c r="V45" s="311">
        <v>50.442295134660135</v>
      </c>
      <c r="W45" s="311">
        <v>760.16582371366508</v>
      </c>
      <c r="X45" s="311">
        <v>61.267740395481347</v>
      </c>
      <c r="Y45" s="488">
        <f t="shared" si="2"/>
        <v>36827.660551121611</v>
      </c>
      <c r="Z45" s="37">
        <v>2.3E-2</v>
      </c>
      <c r="AA45" s="313">
        <v>1.8100000000000002E-2</v>
      </c>
      <c r="AB45" s="37">
        <v>0.04</v>
      </c>
      <c r="AC45" s="314">
        <v>0.122</v>
      </c>
      <c r="AD45" s="314">
        <v>0.28699999999999998</v>
      </c>
      <c r="AE45" s="314">
        <v>3.8</v>
      </c>
      <c r="AF45" s="314">
        <v>8.5299999999999994</v>
      </c>
      <c r="AG45" s="315"/>
      <c r="AH45" s="334">
        <v>6.1100000000000002E-2</v>
      </c>
      <c r="AI45" s="335">
        <v>2.0300000000000002E-2</v>
      </c>
      <c r="AJ45" s="334">
        <v>8.8400000000000006E-3</v>
      </c>
      <c r="AK45" s="335">
        <v>5.6599997915327497E-3</v>
      </c>
      <c r="AL45" s="334">
        <v>8.8499999999999995E-2</v>
      </c>
      <c r="AM45" s="339">
        <v>1.61E-2</v>
      </c>
      <c r="AN45" s="339">
        <v>2.0099999383091899E-2</v>
      </c>
      <c r="AO45" s="339">
        <v>3.3399999141693101E-2</v>
      </c>
      <c r="AP45" s="340">
        <v>1.47000001743436E-2</v>
      </c>
      <c r="AQ45" s="339">
        <v>6.93E-2</v>
      </c>
      <c r="AR45" s="340">
        <v>1.9600000232458101E-2</v>
      </c>
      <c r="AS45" s="340">
        <v>1.76999997347593E-2</v>
      </c>
      <c r="AT45" s="317">
        <v>0.21299999999999999</v>
      </c>
      <c r="AU45" s="319"/>
      <c r="AV45" s="321">
        <v>0.05</v>
      </c>
      <c r="AW45" s="321">
        <v>0.05</v>
      </c>
      <c r="AX45" s="320">
        <v>0.25591196141684286</v>
      </c>
      <c r="AY45" s="325">
        <v>0.1071984463309619</v>
      </c>
      <c r="AZ45" s="320">
        <v>2.1246549233734759</v>
      </c>
      <c r="BA45" s="323">
        <v>9.3271527147629048</v>
      </c>
      <c r="BB45" s="322">
        <v>0.19</v>
      </c>
      <c r="BC45" s="324">
        <v>0.05</v>
      </c>
      <c r="BD45" s="322">
        <v>0.25</v>
      </c>
      <c r="BE45" s="322">
        <v>0.25</v>
      </c>
      <c r="BF45" s="324"/>
      <c r="BG45" s="335">
        <v>0.05</v>
      </c>
      <c r="BH45" s="335">
        <v>0.05</v>
      </c>
      <c r="BI45" s="339">
        <v>0.41</v>
      </c>
      <c r="BJ45" s="17">
        <v>1.72</v>
      </c>
      <c r="BK45" s="17">
        <v>0.56999999999999995</v>
      </c>
      <c r="BL45" s="499">
        <v>1.7196116018443095</v>
      </c>
      <c r="BM45" s="499">
        <v>1.0434915140272569</v>
      </c>
      <c r="BN45" s="499">
        <v>0.63979229623584288</v>
      </c>
      <c r="BO45" s="499">
        <v>0.45193479578701895</v>
      </c>
      <c r="BP45" s="499">
        <v>0.43876389778112379</v>
      </c>
      <c r="BQ45" s="499">
        <v>0.12640547707666189</v>
      </c>
      <c r="BR45" s="339">
        <v>0.14000000000000001</v>
      </c>
      <c r="BS45" s="17">
        <v>0.31</v>
      </c>
      <c r="BT45" s="17"/>
      <c r="BU45" s="339">
        <v>0.38</v>
      </c>
      <c r="BV45" s="17">
        <v>0.01</v>
      </c>
      <c r="BW45" s="17">
        <v>0.04</v>
      </c>
      <c r="BX45" s="326">
        <v>0.3</v>
      </c>
      <c r="BY45" s="326"/>
      <c r="BZ45" s="320">
        <v>0.294853753549919</v>
      </c>
      <c r="CA45" s="326">
        <v>0.3</v>
      </c>
      <c r="CB45" s="326">
        <v>0.3</v>
      </c>
      <c r="CC45" s="324">
        <v>5</v>
      </c>
      <c r="CD45" s="324">
        <v>5</v>
      </c>
      <c r="CE45" s="324">
        <v>5</v>
      </c>
      <c r="CF45" s="324">
        <v>2</v>
      </c>
      <c r="CG45" s="324">
        <v>2</v>
      </c>
      <c r="CH45" s="324">
        <v>2</v>
      </c>
      <c r="CI45" s="324">
        <v>2</v>
      </c>
      <c r="CJ45" s="324"/>
      <c r="CL45" s="102">
        <v>36.799999999999997</v>
      </c>
      <c r="CM45" s="102">
        <v>56.2</v>
      </c>
      <c r="CN45" s="317"/>
      <c r="CO45" s="102">
        <v>0.34</v>
      </c>
      <c r="CP45" s="102">
        <v>0.51</v>
      </c>
      <c r="CQ45" s="102">
        <v>1.41</v>
      </c>
      <c r="DH45" s="327"/>
      <c r="DJ45" s="51">
        <v>3.3100000000000004E-2</v>
      </c>
      <c r="DK45" s="51">
        <v>3.8700000000000005E-2</v>
      </c>
      <c r="DL45" s="51">
        <v>4.3900000000000002E-2</v>
      </c>
      <c r="DM45" s="51">
        <v>2.53E-2</v>
      </c>
      <c r="DN45" s="51">
        <v>2.9899999999999999E-2</v>
      </c>
      <c r="DO45" s="51">
        <v>3.1100000000000003E-2</v>
      </c>
      <c r="DP45" s="51">
        <v>2.5999999999999999E-2</v>
      </c>
      <c r="DQ45" s="50">
        <v>0.17200000584125499</v>
      </c>
      <c r="DR45" s="51">
        <v>8.1900000000000001E-2</v>
      </c>
      <c r="DS45" s="51">
        <v>2.4E-2</v>
      </c>
      <c r="DT45" s="50">
        <v>5.0599999725818599E-2</v>
      </c>
      <c r="DU45" s="51">
        <v>4.41E-2</v>
      </c>
      <c r="DV45" s="50">
        <v>5.40999993681908E-2</v>
      </c>
      <c r="DW45" s="50">
        <v>8.9499998092651296</v>
      </c>
      <c r="DX45" s="328"/>
      <c r="DY45" s="37">
        <v>6.8699999999999997E-2</v>
      </c>
      <c r="DZ45" s="38">
        <v>6.4599999999999991E-2</v>
      </c>
      <c r="EA45" s="37">
        <v>8.3800000000000003E-3</v>
      </c>
      <c r="EB45" s="37">
        <v>0.188</v>
      </c>
      <c r="EC45" s="37">
        <v>4.1100000000000005E-2</v>
      </c>
      <c r="ED45" s="37">
        <v>8.2099999999999992E-2</v>
      </c>
      <c r="EE45" s="37">
        <v>0.108</v>
      </c>
      <c r="EF45" s="37">
        <v>6.2399999999999997E-2</v>
      </c>
      <c r="EG45" s="37">
        <v>0.129</v>
      </c>
      <c r="EP45" s="337">
        <v>94.9</v>
      </c>
      <c r="EQ45" s="343">
        <v>141.30000000000001</v>
      </c>
      <c r="ER45" s="330">
        <v>2</v>
      </c>
      <c r="ES45" s="330">
        <v>2</v>
      </c>
      <c r="ET45" s="330">
        <v>2</v>
      </c>
      <c r="EV45" s="102">
        <v>14</v>
      </c>
      <c r="EW45" s="102">
        <v>2</v>
      </c>
      <c r="EX45" s="102">
        <v>1.5</v>
      </c>
      <c r="EY45" s="102">
        <v>0.5</v>
      </c>
      <c r="EZ45" s="102">
        <v>8</v>
      </c>
      <c r="FA45" s="102">
        <v>12</v>
      </c>
      <c r="FB45" s="102">
        <v>0.5</v>
      </c>
      <c r="FC45" s="102">
        <v>3.5</v>
      </c>
      <c r="FD45" s="102">
        <v>6</v>
      </c>
      <c r="FE45" s="102">
        <v>5</v>
      </c>
      <c r="FF45" s="102">
        <v>6</v>
      </c>
    </row>
    <row r="46" spans="1:162" s="308" customFormat="1" x14ac:dyDescent="0.35">
      <c r="A46" s="332" t="s">
        <v>200</v>
      </c>
      <c r="B46" s="305" t="s">
        <v>19</v>
      </c>
      <c r="C46" s="306" t="s">
        <v>300</v>
      </c>
      <c r="D46" s="307" t="s">
        <v>213</v>
      </c>
      <c r="F46" s="10">
        <v>-23.509453476705989</v>
      </c>
      <c r="G46" s="10">
        <v>7.2364981631920813</v>
      </c>
      <c r="H46" s="10">
        <v>44.180760733663334</v>
      </c>
      <c r="I46" s="10">
        <v>12.141313432555336</v>
      </c>
      <c r="J46" s="10">
        <v>3.63887819708191</v>
      </c>
      <c r="K46" s="10">
        <v>3.1622706342363651</v>
      </c>
      <c r="L46" s="10">
        <v>1.1092153910254845</v>
      </c>
      <c r="N46" s="309">
        <v>2.65</v>
      </c>
      <c r="O46" s="306"/>
      <c r="P46" s="310">
        <v>648.91772361195342</v>
      </c>
      <c r="Q46" s="311">
        <v>323.33371927740546</v>
      </c>
      <c r="R46" s="310">
        <v>21867.031012046406</v>
      </c>
      <c r="S46" s="310">
        <v>43814.655384926016</v>
      </c>
      <c r="T46" s="311">
        <v>10.553661932336198</v>
      </c>
      <c r="U46" s="312">
        <v>5.9071593970350467</v>
      </c>
      <c r="V46" s="311">
        <v>153.87658091554451</v>
      </c>
      <c r="W46" s="310">
        <v>13496.208285423989</v>
      </c>
      <c r="X46" s="310">
        <v>80.027335191471991</v>
      </c>
      <c r="Y46" s="488">
        <f t="shared" si="2"/>
        <v>80400.510862722149</v>
      </c>
      <c r="Z46" s="37">
        <v>2.3E-2</v>
      </c>
      <c r="AA46" s="313">
        <v>1.72E-2</v>
      </c>
      <c r="AB46" s="333">
        <v>0.04</v>
      </c>
      <c r="AC46" s="333">
        <v>5.7000000000000002E-2</v>
      </c>
      <c r="AD46" s="314">
        <v>0.159</v>
      </c>
      <c r="AE46" s="314">
        <v>1.37</v>
      </c>
      <c r="AF46" s="314">
        <v>8.16</v>
      </c>
      <c r="AG46" s="315"/>
      <c r="AH46" s="338">
        <v>4.4100001454353298E-2</v>
      </c>
      <c r="AI46" s="335">
        <v>1.4100000262260401E-2</v>
      </c>
      <c r="AJ46" s="334">
        <v>7.1200000000000005E-3</v>
      </c>
      <c r="AK46" s="335">
        <v>4.1399998590350203E-3</v>
      </c>
      <c r="AL46" s="334">
        <v>2.6600000000000002E-2</v>
      </c>
      <c r="AM46" s="339">
        <v>1.26E-2</v>
      </c>
      <c r="AN46" s="317">
        <v>1.0199999999999999E-2</v>
      </c>
      <c r="AO46" s="339">
        <v>6.8500000052154099E-3</v>
      </c>
      <c r="AP46" s="340">
        <v>1.27999996766448E-2</v>
      </c>
      <c r="AQ46" s="317">
        <v>1.5799999237060498E-2</v>
      </c>
      <c r="AR46" s="317">
        <v>4.2700000000000002E-2</v>
      </c>
      <c r="AS46" s="317">
        <v>4.5600000000000002E-2</v>
      </c>
      <c r="AT46" s="317">
        <v>0.376</v>
      </c>
      <c r="AU46" s="319"/>
      <c r="AV46" s="321">
        <v>0.05</v>
      </c>
      <c r="AW46" s="321">
        <v>0.05</v>
      </c>
      <c r="AX46" s="320">
        <v>0.33431837453147173</v>
      </c>
      <c r="AY46" s="325">
        <v>0.18599775868313209</v>
      </c>
      <c r="AZ46" s="322">
        <v>0.02</v>
      </c>
      <c r="BA46" s="323">
        <v>28.139688748572546</v>
      </c>
      <c r="BB46" s="322">
        <v>0.19</v>
      </c>
      <c r="BC46" s="325">
        <v>0.30910469879786318</v>
      </c>
      <c r="BD46" s="322">
        <v>0.25</v>
      </c>
      <c r="BE46" s="322">
        <v>0.25</v>
      </c>
      <c r="BF46" s="344"/>
      <c r="BG46" s="335">
        <v>0.05</v>
      </c>
      <c r="BH46" s="335">
        <v>0.05</v>
      </c>
      <c r="BI46" s="339">
        <v>0.41</v>
      </c>
      <c r="BJ46" s="17">
        <v>1.72</v>
      </c>
      <c r="BK46" s="499">
        <v>0.64800056564640085</v>
      </c>
      <c r="BL46" s="499">
        <v>2.6081986833624433</v>
      </c>
      <c r="BM46" s="499">
        <v>3.7845886651706833</v>
      </c>
      <c r="BN46" s="499">
        <v>1.8193454835195331</v>
      </c>
      <c r="BO46" s="499">
        <v>3.6842561474764763</v>
      </c>
      <c r="BP46" s="499">
        <v>2.3944999890152356</v>
      </c>
      <c r="BQ46" s="499">
        <v>2.5530749023340422</v>
      </c>
      <c r="BR46" s="339">
        <v>0.14000000000000001</v>
      </c>
      <c r="BS46" s="17">
        <v>0.31</v>
      </c>
      <c r="BT46" s="17"/>
      <c r="BU46" s="339">
        <v>0.38</v>
      </c>
      <c r="BV46" s="17">
        <v>0.01</v>
      </c>
      <c r="BW46" s="17">
        <v>0.04</v>
      </c>
      <c r="BX46" s="326">
        <v>0.3</v>
      </c>
      <c r="BY46" s="326"/>
      <c r="BZ46" s="320">
        <v>0.16233405950150945</v>
      </c>
      <c r="CA46" s="326">
        <v>0.3</v>
      </c>
      <c r="CB46" s="326">
        <v>0.3</v>
      </c>
      <c r="CC46" s="324">
        <v>5</v>
      </c>
      <c r="CD46" s="324">
        <v>5</v>
      </c>
      <c r="CE46" s="324">
        <v>5</v>
      </c>
      <c r="CF46" s="324">
        <v>2</v>
      </c>
      <c r="CG46" s="324">
        <v>2</v>
      </c>
      <c r="CH46" s="324">
        <v>2</v>
      </c>
      <c r="CI46" s="324">
        <v>2</v>
      </c>
      <c r="CJ46" s="324"/>
      <c r="CL46" s="102">
        <v>36.799999999999997</v>
      </c>
      <c r="CM46" s="103">
        <v>58.7</v>
      </c>
      <c r="CN46" s="317"/>
      <c r="CO46" s="102">
        <v>0.34</v>
      </c>
      <c r="CP46" s="102">
        <v>0.51</v>
      </c>
      <c r="CQ46" s="102">
        <v>1.41</v>
      </c>
      <c r="DH46" s="327"/>
      <c r="DJ46" s="51">
        <v>2.69E-2</v>
      </c>
      <c r="DK46" s="51">
        <v>2.1499999999999998E-2</v>
      </c>
      <c r="DL46" s="51">
        <v>2.69E-2</v>
      </c>
      <c r="DM46" s="51">
        <v>1.4999999999999999E-2</v>
      </c>
      <c r="DN46" s="51">
        <v>1.9300000000000001E-2</v>
      </c>
      <c r="DO46" s="50">
        <v>2.10999995470047E-2</v>
      </c>
      <c r="DP46" s="50">
        <v>1.31000000983477E-2</v>
      </c>
      <c r="DQ46" s="50">
        <v>0.17200000584125499</v>
      </c>
      <c r="DR46" s="50">
        <v>7.0500001311302199E-2</v>
      </c>
      <c r="DS46" s="50">
        <v>1.6500000000000001E-2</v>
      </c>
      <c r="DT46" s="50">
        <v>5.6400001049041699E-2</v>
      </c>
      <c r="DU46" s="50">
        <v>4.3800000101327903E-2</v>
      </c>
      <c r="DV46" s="50">
        <v>5.40999993681908E-2</v>
      </c>
      <c r="DW46" s="50">
        <v>8.9499998092651296</v>
      </c>
      <c r="DX46" s="328"/>
      <c r="DY46" s="37">
        <v>6.8699999999999997E-2</v>
      </c>
      <c r="DZ46" s="38">
        <v>2.64E-2</v>
      </c>
      <c r="EA46" s="37">
        <v>7.6600000000000001E-3</v>
      </c>
      <c r="EB46" s="37">
        <v>0.188</v>
      </c>
      <c r="EC46" s="37">
        <v>3.7600000000000001E-2</v>
      </c>
      <c r="ED46" s="37">
        <v>8.2099999999999992E-2</v>
      </c>
      <c r="EE46" s="37">
        <v>0.108</v>
      </c>
      <c r="EF46" s="37">
        <v>6.2399999999999997E-2</v>
      </c>
      <c r="EG46" s="37">
        <v>0.129</v>
      </c>
      <c r="EP46" s="329">
        <v>1923</v>
      </c>
      <c r="EQ46" s="345">
        <v>58.9</v>
      </c>
      <c r="ER46" s="330">
        <v>2</v>
      </c>
      <c r="ES46" s="330">
        <v>29.8</v>
      </c>
      <c r="ET46" s="330">
        <v>2</v>
      </c>
      <c r="EV46" s="346">
        <v>17.630144846263285</v>
      </c>
      <c r="EW46" s="102">
        <v>2</v>
      </c>
      <c r="EX46" s="102">
        <v>1.5</v>
      </c>
      <c r="EY46" s="102">
        <v>0.5</v>
      </c>
      <c r="EZ46" s="102">
        <v>8</v>
      </c>
      <c r="FA46" s="102">
        <v>12</v>
      </c>
      <c r="FB46" s="102">
        <v>0.5</v>
      </c>
      <c r="FC46" s="102">
        <v>3.5</v>
      </c>
      <c r="FD46" s="102">
        <v>6</v>
      </c>
      <c r="FE46" s="102">
        <v>5</v>
      </c>
      <c r="FF46" s="102">
        <v>6</v>
      </c>
    </row>
    <row r="47" spans="1:162" s="308" customFormat="1" x14ac:dyDescent="0.35">
      <c r="A47" s="332" t="s">
        <v>201</v>
      </c>
      <c r="B47" s="305" t="s">
        <v>19</v>
      </c>
      <c r="C47" s="306" t="s">
        <v>300</v>
      </c>
      <c r="D47" s="307" t="s">
        <v>214</v>
      </c>
      <c r="F47" s="10">
        <v>-24.536449434701836</v>
      </c>
      <c r="G47" s="10">
        <v>8.7277628751496472</v>
      </c>
      <c r="H47" s="10">
        <v>46.083872459595547</v>
      </c>
      <c r="I47" s="10">
        <v>10.661044541288589</v>
      </c>
      <c r="J47" s="10">
        <v>4.3226413960770715</v>
      </c>
      <c r="K47" s="10">
        <v>2.9110285556377402</v>
      </c>
      <c r="L47" s="10">
        <v>1.1207591668419778</v>
      </c>
      <c r="N47" s="309">
        <v>3.01</v>
      </c>
      <c r="O47" s="306"/>
      <c r="P47" s="310">
        <v>362.43777194715602</v>
      </c>
      <c r="Q47" s="311">
        <v>156.39864319537858</v>
      </c>
      <c r="R47" s="310">
        <v>11332.599413713842</v>
      </c>
      <c r="S47" s="310">
        <v>47009.979882252825</v>
      </c>
      <c r="T47" s="312">
        <v>1.9576265742792951</v>
      </c>
      <c r="U47" s="312">
        <v>1.1006606638239136</v>
      </c>
      <c r="V47" s="310">
        <v>96.818421359973598</v>
      </c>
      <c r="W47" s="311">
        <v>202.62287972273245</v>
      </c>
      <c r="X47" s="311">
        <v>47.545472933469902</v>
      </c>
      <c r="Y47" s="488">
        <f t="shared" si="2"/>
        <v>59211.460772363476</v>
      </c>
      <c r="Z47" s="37">
        <v>2.3E-2</v>
      </c>
      <c r="AA47" s="313">
        <v>1.6500000000000001E-2</v>
      </c>
      <c r="AB47" s="37">
        <v>0.04</v>
      </c>
      <c r="AC47" s="37">
        <v>5.7000000000000002E-2</v>
      </c>
      <c r="AD47" s="314">
        <v>0.36199999999999999</v>
      </c>
      <c r="AE47" s="314">
        <v>1.68</v>
      </c>
      <c r="AF47" s="314">
        <v>5.9</v>
      </c>
      <c r="AG47" s="315"/>
      <c r="AH47" s="334">
        <v>4.41E-2</v>
      </c>
      <c r="AI47" s="335">
        <v>1.4100000262260401E-2</v>
      </c>
      <c r="AJ47" s="334">
        <v>9.8699999999999986E-3</v>
      </c>
      <c r="AK47" s="335">
        <v>3.9599998854100704E-3</v>
      </c>
      <c r="AL47" s="334">
        <v>3.4599999999999999E-2</v>
      </c>
      <c r="AM47" s="339">
        <v>1.06E-2</v>
      </c>
      <c r="AN47" s="339">
        <v>1.11E-2</v>
      </c>
      <c r="AO47" s="339">
        <v>1.0200000368058701E-2</v>
      </c>
      <c r="AP47" s="339">
        <v>1.48999998345971E-2</v>
      </c>
      <c r="AQ47" s="339">
        <v>2.63E-2</v>
      </c>
      <c r="AR47" s="340">
        <v>1.8999999389052401E-2</v>
      </c>
      <c r="AS47" s="340">
        <v>1.7100000753998802E-2</v>
      </c>
      <c r="AT47" s="339">
        <v>0.34399999999999997</v>
      </c>
      <c r="AU47" s="347"/>
      <c r="AV47" s="321">
        <v>0.05</v>
      </c>
      <c r="AW47" s="321">
        <v>0.05</v>
      </c>
      <c r="AX47" s="320">
        <v>0.1746779231246402</v>
      </c>
      <c r="AY47" s="325">
        <v>6.033692384866822E-2</v>
      </c>
      <c r="AZ47" s="322">
        <v>0.02</v>
      </c>
      <c r="BA47" s="323">
        <v>20.166970899043175</v>
      </c>
      <c r="BB47" s="322">
        <v>0.19</v>
      </c>
      <c r="BC47" s="325">
        <v>7.4718485196485981E-2</v>
      </c>
      <c r="BD47" s="322">
        <v>0.25</v>
      </c>
      <c r="BE47" s="322">
        <v>0.25</v>
      </c>
      <c r="BF47" s="344"/>
      <c r="BG47" s="335">
        <v>0.05</v>
      </c>
      <c r="BH47" s="335">
        <v>0.05</v>
      </c>
      <c r="BI47" s="339">
        <v>0.41</v>
      </c>
      <c r="BJ47" s="17">
        <v>1.72</v>
      </c>
      <c r="BK47" s="17">
        <v>0.56999999999999995</v>
      </c>
      <c r="BL47" s="499">
        <v>2.3236115739583365</v>
      </c>
      <c r="BM47" s="499">
        <v>1.4926842309496215</v>
      </c>
      <c r="BN47" s="499">
        <v>1.116478127352402</v>
      </c>
      <c r="BO47" s="499">
        <v>0.71098842161697196</v>
      </c>
      <c r="BP47" s="499">
        <v>0.84658525899372428</v>
      </c>
      <c r="BQ47" s="499">
        <v>0.26246853494480837</v>
      </c>
      <c r="BR47" s="339">
        <v>0.14000000000000001</v>
      </c>
      <c r="BS47" s="17">
        <v>0.31</v>
      </c>
      <c r="BT47" s="17"/>
      <c r="BU47" s="339">
        <v>0.38</v>
      </c>
      <c r="BV47" s="17">
        <v>0.01</v>
      </c>
      <c r="BW47" s="17">
        <v>0.04</v>
      </c>
      <c r="BX47" s="326">
        <v>0.3</v>
      </c>
      <c r="BY47" s="326"/>
      <c r="BZ47" s="322">
        <v>0.02</v>
      </c>
      <c r="CA47" s="326">
        <v>0.3</v>
      </c>
      <c r="CB47" s="326">
        <v>0.3</v>
      </c>
      <c r="CC47" s="324">
        <v>5</v>
      </c>
      <c r="CD47" s="324">
        <v>5</v>
      </c>
      <c r="CE47" s="324">
        <v>5</v>
      </c>
      <c r="CF47" s="324">
        <v>2</v>
      </c>
      <c r="CG47" s="324">
        <v>2</v>
      </c>
      <c r="CH47" s="324">
        <v>2</v>
      </c>
      <c r="CI47" s="324">
        <v>2</v>
      </c>
      <c r="CJ47" s="324"/>
      <c r="CL47" s="103">
        <v>43.7</v>
      </c>
      <c r="CM47" s="102">
        <v>56.2</v>
      </c>
      <c r="CN47" s="317"/>
      <c r="CO47" s="102">
        <v>0.34</v>
      </c>
      <c r="CP47" s="102">
        <v>0.91</v>
      </c>
      <c r="CQ47" s="102">
        <v>2.2200000000000002</v>
      </c>
      <c r="DH47" s="327"/>
      <c r="DJ47" s="50">
        <v>1.75999999046326E-2</v>
      </c>
      <c r="DK47" s="50">
        <v>1.9899999722838398E-2</v>
      </c>
      <c r="DL47" s="50">
        <v>1.6499999910593002E-2</v>
      </c>
      <c r="DM47" s="50">
        <v>1.2500000000000001E-2</v>
      </c>
      <c r="DN47" s="50">
        <v>1.10999997705221E-2</v>
      </c>
      <c r="DO47" s="50">
        <v>2.10999995470047E-2</v>
      </c>
      <c r="DP47" s="50">
        <v>1.31000000983477E-2</v>
      </c>
      <c r="DQ47" s="50">
        <v>0.17200000584125499</v>
      </c>
      <c r="DR47" s="51">
        <v>7.1300000000000002E-2</v>
      </c>
      <c r="DS47" s="51">
        <v>1.21E-2</v>
      </c>
      <c r="DT47" s="50">
        <v>3.5199999809265102E-2</v>
      </c>
      <c r="DU47" s="50">
        <v>4.3800000101327903E-2</v>
      </c>
      <c r="DV47" s="50">
        <v>5.40999993681908E-2</v>
      </c>
      <c r="DW47" s="50">
        <v>8.9499998092651296</v>
      </c>
      <c r="DX47" s="328"/>
      <c r="DY47" s="37">
        <v>6.8699999999999997E-2</v>
      </c>
      <c r="DZ47" s="38">
        <v>1.5300000000000001E-2</v>
      </c>
      <c r="EA47" s="37">
        <v>8.3400000000000002E-3</v>
      </c>
      <c r="EB47" s="37">
        <v>0.188</v>
      </c>
      <c r="EC47" s="37">
        <v>4.0899999999999999E-2</v>
      </c>
      <c r="ED47" s="37">
        <v>8.2099999999999992E-2</v>
      </c>
      <c r="EE47" s="37">
        <v>0.108</v>
      </c>
      <c r="EF47" s="37">
        <v>6.2399999999999997E-2</v>
      </c>
      <c r="EG47" s="37">
        <v>0.129</v>
      </c>
      <c r="EP47" s="331">
        <v>13.2</v>
      </c>
      <c r="EQ47" s="322">
        <v>2</v>
      </c>
      <c r="ER47" s="330">
        <v>2</v>
      </c>
      <c r="ES47" s="330">
        <v>2</v>
      </c>
      <c r="ET47" s="330">
        <v>2</v>
      </c>
      <c r="EV47" s="102">
        <v>14</v>
      </c>
      <c r="EW47" s="102">
        <v>2</v>
      </c>
      <c r="EX47" s="102">
        <v>1.5</v>
      </c>
      <c r="EY47" s="102">
        <v>0.5</v>
      </c>
      <c r="EZ47" s="102">
        <v>8</v>
      </c>
      <c r="FA47" s="102">
        <v>12</v>
      </c>
      <c r="FB47" s="102">
        <v>0.5</v>
      </c>
      <c r="FC47" s="102">
        <v>3.5</v>
      </c>
      <c r="FD47" s="102">
        <v>6</v>
      </c>
      <c r="FE47" s="102">
        <v>5</v>
      </c>
      <c r="FF47" s="102">
        <v>6</v>
      </c>
    </row>
    <row r="48" spans="1:162" s="308" customFormat="1" x14ac:dyDescent="0.35">
      <c r="A48" s="332" t="s">
        <v>202</v>
      </c>
      <c r="B48" s="305" t="s">
        <v>19</v>
      </c>
      <c r="C48" s="306" t="s">
        <v>300</v>
      </c>
      <c r="D48" s="307" t="s">
        <v>215</v>
      </c>
      <c r="F48" s="10">
        <v>-24.988854153847544</v>
      </c>
      <c r="G48" s="10">
        <v>8.1295243671225883</v>
      </c>
      <c r="H48" s="10">
        <v>45.669055920943201</v>
      </c>
      <c r="I48" s="10">
        <v>10.246078272584343</v>
      </c>
      <c r="J48" s="10">
        <v>4.4572230180146972</v>
      </c>
      <c r="K48" s="10">
        <v>2.1852280223699361</v>
      </c>
      <c r="L48" s="10">
        <v>1.0315481046631758</v>
      </c>
      <c r="N48" s="309">
        <v>3.04</v>
      </c>
      <c r="O48" s="306"/>
      <c r="P48" s="311">
        <v>2878.1331969502398</v>
      </c>
      <c r="Q48" s="311">
        <v>1434.4825270220715</v>
      </c>
      <c r="R48" s="310">
        <v>12306.873673854361</v>
      </c>
      <c r="S48" s="310">
        <v>35693.738803174216</v>
      </c>
      <c r="T48" s="312">
        <v>7.1837774726939063</v>
      </c>
      <c r="U48" s="312">
        <v>2.742022215251164</v>
      </c>
      <c r="V48" s="310">
        <v>271.46993112911673</v>
      </c>
      <c r="W48" s="311">
        <v>312.88206402696278</v>
      </c>
      <c r="X48" s="310">
        <v>56.165396707800127</v>
      </c>
      <c r="Y48" s="488">
        <f t="shared" si="2"/>
        <v>52963.671392552722</v>
      </c>
      <c r="Z48" s="37">
        <v>2.3E-2</v>
      </c>
      <c r="AA48" s="313">
        <v>1.89E-2</v>
      </c>
      <c r="AB48" s="37">
        <v>0.04</v>
      </c>
      <c r="AC48" s="37">
        <v>5.7000000000000002E-2</v>
      </c>
      <c r="AD48" s="333">
        <v>0.1</v>
      </c>
      <c r="AE48" s="314">
        <v>0.40699999999999997</v>
      </c>
      <c r="AF48" s="314">
        <v>1.8</v>
      </c>
      <c r="AG48" s="315"/>
      <c r="AH48" s="338">
        <v>4.4100001454353298E-2</v>
      </c>
      <c r="AI48" s="335">
        <v>1.4100000262260401E-2</v>
      </c>
      <c r="AJ48" s="334">
        <v>6.9699999999999996E-3</v>
      </c>
      <c r="AK48" s="335">
        <v>6.2699997797608402E-3</v>
      </c>
      <c r="AL48" s="338">
        <v>3.7799999117851299E-2</v>
      </c>
      <c r="AM48" s="339">
        <v>2.70000007003546E-2</v>
      </c>
      <c r="AN48" s="339">
        <v>2.4900000542402299E-2</v>
      </c>
      <c r="AO48" s="339">
        <v>4.1299998760223403E-2</v>
      </c>
      <c r="AP48" s="339">
        <v>6.1900001019239398E-2</v>
      </c>
      <c r="AQ48" s="339">
        <v>7.63999968767166E-2</v>
      </c>
      <c r="AR48" s="340">
        <v>4.9199998378753697E-2</v>
      </c>
      <c r="AS48" s="340">
        <v>4.4399999082088498E-2</v>
      </c>
      <c r="AT48" s="317">
        <v>0.89100000000000001</v>
      </c>
      <c r="AU48" s="319"/>
      <c r="AV48" s="321">
        <v>0.05</v>
      </c>
      <c r="AW48" s="321">
        <v>0.05</v>
      </c>
      <c r="AX48" s="320">
        <v>0.38180868008459745</v>
      </c>
      <c r="AY48" s="325">
        <v>0.12345513726972566</v>
      </c>
      <c r="AZ48" s="322">
        <v>0.02</v>
      </c>
      <c r="BA48" s="323">
        <v>12.590064263040178</v>
      </c>
      <c r="BB48" s="322">
        <v>0.19</v>
      </c>
      <c r="BC48" s="324">
        <v>0.05</v>
      </c>
      <c r="BD48" s="322">
        <v>0.25</v>
      </c>
      <c r="BE48" s="322">
        <v>0.25</v>
      </c>
      <c r="BF48" s="324"/>
      <c r="BG48" s="335">
        <v>0.05</v>
      </c>
      <c r="BH48" s="335">
        <v>0.05</v>
      </c>
      <c r="BI48" s="339">
        <v>0.41</v>
      </c>
      <c r="BJ48" s="17">
        <v>1.72</v>
      </c>
      <c r="BK48" s="17">
        <v>0.56999999999999995</v>
      </c>
      <c r="BL48" s="499">
        <v>2.2205461146416017</v>
      </c>
      <c r="BM48" s="499">
        <v>0.83460415143275679</v>
      </c>
      <c r="BN48" s="499">
        <v>0.53440996250044259</v>
      </c>
      <c r="BO48" s="499">
        <v>0.45252466499776112</v>
      </c>
      <c r="BP48" s="499">
        <v>0.65170710702154888</v>
      </c>
      <c r="BQ48" s="499">
        <v>0.30032535279492484</v>
      </c>
      <c r="BR48" s="339">
        <v>0.14000000000000001</v>
      </c>
      <c r="BS48" s="17">
        <v>0.31</v>
      </c>
      <c r="BT48" s="17"/>
      <c r="BU48" s="339">
        <v>0.38</v>
      </c>
      <c r="BV48" s="17">
        <v>0.01</v>
      </c>
      <c r="BW48" s="17">
        <v>0.04</v>
      </c>
      <c r="BX48" s="326">
        <v>0.3</v>
      </c>
      <c r="BY48" s="326"/>
      <c r="BZ48" s="322">
        <v>0.02</v>
      </c>
      <c r="CA48" s="326">
        <v>0.3</v>
      </c>
      <c r="CB48" s="326">
        <v>0.3</v>
      </c>
      <c r="CC48" s="324">
        <v>5</v>
      </c>
      <c r="CD48" s="324">
        <v>5</v>
      </c>
      <c r="CE48" s="324">
        <v>5</v>
      </c>
      <c r="CF48" s="324">
        <v>2</v>
      </c>
      <c r="CG48" s="324">
        <v>2</v>
      </c>
      <c r="CH48" s="324">
        <v>2</v>
      </c>
      <c r="CI48" s="324">
        <v>2</v>
      </c>
      <c r="CJ48" s="324"/>
      <c r="CL48" s="102">
        <v>36.799999999999997</v>
      </c>
      <c r="CM48" s="519">
        <v>97.7</v>
      </c>
      <c r="CN48" s="317"/>
      <c r="CO48" s="103">
        <v>1.05</v>
      </c>
      <c r="CP48" s="102">
        <v>0.91</v>
      </c>
      <c r="CQ48" s="102">
        <v>2.2200000000000002</v>
      </c>
      <c r="DH48" s="327"/>
      <c r="DJ48" s="51">
        <v>0.16</v>
      </c>
      <c r="DK48" s="51">
        <v>0.14699999999999999</v>
      </c>
      <c r="DL48" s="51">
        <v>0.14599999999999999</v>
      </c>
      <c r="DM48" s="51">
        <v>0.13400000000000001</v>
      </c>
      <c r="DN48" s="51">
        <v>0.19</v>
      </c>
      <c r="DO48" s="51">
        <v>0.14199999999999999</v>
      </c>
      <c r="DP48" s="51">
        <v>0.13400000000000001</v>
      </c>
      <c r="DQ48" s="51">
        <v>0.2</v>
      </c>
      <c r="DR48" s="51">
        <v>0.19800000000000001</v>
      </c>
      <c r="DS48" s="51">
        <v>8.7900000000000006E-2</v>
      </c>
      <c r="DT48" s="50">
        <v>0.105999998748302</v>
      </c>
      <c r="DU48" s="50">
        <v>8.42000022530556E-2</v>
      </c>
      <c r="DV48" s="50">
        <v>1.12000000476837</v>
      </c>
      <c r="DW48" s="50">
        <v>8.9499998092651296</v>
      </c>
      <c r="DX48" s="328"/>
      <c r="DY48" s="37">
        <v>6.8699999999999997E-2</v>
      </c>
      <c r="DZ48" s="38">
        <v>5.1900000000000002E-2</v>
      </c>
      <c r="EA48" s="37">
        <v>7.7199999999999994E-3</v>
      </c>
      <c r="EB48" s="37">
        <v>0.188</v>
      </c>
      <c r="EC48" s="37">
        <v>3.7899999999999996E-2</v>
      </c>
      <c r="ED48" s="37">
        <v>8.2099999999999992E-2</v>
      </c>
      <c r="EE48" s="37">
        <v>0.108</v>
      </c>
      <c r="EF48" s="37">
        <v>6.2399999999999997E-2</v>
      </c>
      <c r="EG48" s="37">
        <v>0.129</v>
      </c>
      <c r="EP48" s="329">
        <v>1107</v>
      </c>
      <c r="EQ48" s="326">
        <v>2</v>
      </c>
      <c r="ER48" s="330">
        <v>2</v>
      </c>
      <c r="ES48" s="331">
        <v>22.1</v>
      </c>
      <c r="ET48" s="330">
        <v>2</v>
      </c>
      <c r="EV48" s="102">
        <v>14</v>
      </c>
      <c r="EW48" s="102">
        <v>2</v>
      </c>
      <c r="EX48" s="102">
        <v>1.5</v>
      </c>
      <c r="EY48" s="102">
        <v>0.5</v>
      </c>
      <c r="EZ48" s="102">
        <v>8</v>
      </c>
      <c r="FA48" s="102">
        <v>12</v>
      </c>
      <c r="FB48" s="102">
        <v>0.5</v>
      </c>
      <c r="FC48" s="102">
        <v>3.5</v>
      </c>
      <c r="FD48" s="102">
        <v>6</v>
      </c>
      <c r="FE48" s="102">
        <v>5</v>
      </c>
      <c r="FF48" s="102">
        <v>6</v>
      </c>
    </row>
    <row r="49" spans="1:162" s="308" customFormat="1" x14ac:dyDescent="0.35">
      <c r="A49" s="332" t="s">
        <v>203</v>
      </c>
      <c r="B49" s="305" t="s">
        <v>19</v>
      </c>
      <c r="C49" s="306" t="s">
        <v>300</v>
      </c>
      <c r="D49" s="348" t="s">
        <v>216</v>
      </c>
      <c r="F49" s="10">
        <v>-23.684105727261546</v>
      </c>
      <c r="G49" s="10">
        <v>8.6063065888651771</v>
      </c>
      <c r="H49" s="10">
        <v>45.73457274914972</v>
      </c>
      <c r="I49" s="10">
        <v>9.5660377433042338</v>
      </c>
      <c r="J49" s="10">
        <v>4.7809316643311091</v>
      </c>
      <c r="K49" s="10">
        <v>3.3530572091173623</v>
      </c>
      <c r="L49" s="10">
        <v>0.99097019667144615</v>
      </c>
      <c r="N49" s="309">
        <v>2.5499999999999998</v>
      </c>
      <c r="O49" s="306"/>
      <c r="P49" s="311">
        <v>110.89962381140741</v>
      </c>
      <c r="Q49" s="311">
        <v>33.318693597238187</v>
      </c>
      <c r="R49" s="310">
        <v>17715.460723106513</v>
      </c>
      <c r="S49" s="310">
        <v>42539.742509872376</v>
      </c>
      <c r="T49" s="312">
        <v>4.2418713750876469</v>
      </c>
      <c r="U49" s="312">
        <v>1.8432161307160286</v>
      </c>
      <c r="V49" s="310">
        <v>107.49950535842468</v>
      </c>
      <c r="W49" s="311">
        <v>354.66891539242818</v>
      </c>
      <c r="X49" s="310">
        <v>142.9208483496692</v>
      </c>
      <c r="Y49" s="488">
        <f t="shared" si="2"/>
        <v>61010.595906993862</v>
      </c>
      <c r="Z49" s="37">
        <v>2.3E-2</v>
      </c>
      <c r="AA49" s="313">
        <v>1.7299999999999999E-2</v>
      </c>
      <c r="AB49" s="37">
        <v>0.04</v>
      </c>
      <c r="AC49" s="37">
        <v>5.7000000000000002E-2</v>
      </c>
      <c r="AD49" s="314">
        <v>0.27600000000000002</v>
      </c>
      <c r="AE49" s="314">
        <v>3.35</v>
      </c>
      <c r="AF49" s="314">
        <v>9.41</v>
      </c>
      <c r="AG49" s="315"/>
      <c r="AH49" s="335">
        <v>4.4100001454353298E-2</v>
      </c>
      <c r="AI49" s="335">
        <v>2.4500000000000001E-2</v>
      </c>
      <c r="AJ49" s="335">
        <v>2.1499999999999998E-2</v>
      </c>
      <c r="AK49" s="335">
        <v>1.3700000010430801E-2</v>
      </c>
      <c r="AL49" s="334">
        <v>4.2500000000000003E-2</v>
      </c>
      <c r="AM49" s="339">
        <v>3.73E-2</v>
      </c>
      <c r="AN49" s="339">
        <v>3.9200000000000006E-2</v>
      </c>
      <c r="AO49" s="339">
        <v>2.12999992072582E-2</v>
      </c>
      <c r="AP49" s="340">
        <v>3.55999991297722E-2</v>
      </c>
      <c r="AQ49" s="340">
        <v>4.3900001794099801E-2</v>
      </c>
      <c r="AR49" s="338">
        <v>0.10000000149011599</v>
      </c>
      <c r="AS49" s="340">
        <v>9.0400002896785694E-2</v>
      </c>
      <c r="AT49" s="339">
        <v>0.92500000000000004</v>
      </c>
      <c r="AU49" s="347"/>
      <c r="AV49" s="321">
        <v>0.05</v>
      </c>
      <c r="AW49" s="321">
        <v>0.05</v>
      </c>
      <c r="AX49" s="320">
        <v>0.23301058930939109</v>
      </c>
      <c r="AY49" s="325">
        <v>0.1420908653650792</v>
      </c>
      <c r="AZ49" s="320">
        <v>3.7449657279419006</v>
      </c>
      <c r="BA49" s="323">
        <v>34.819466624838604</v>
      </c>
      <c r="BB49" s="322">
        <v>0.19</v>
      </c>
      <c r="BC49" s="324">
        <v>0.05</v>
      </c>
      <c r="BD49" s="322">
        <v>0.25</v>
      </c>
      <c r="BE49" s="322">
        <v>0.25</v>
      </c>
      <c r="BF49" s="344"/>
      <c r="BG49" s="335">
        <v>0.05</v>
      </c>
      <c r="BH49" s="18">
        <v>0.21578413895845047</v>
      </c>
      <c r="BI49" s="339">
        <v>0.41</v>
      </c>
      <c r="BJ49" s="17">
        <v>1.72</v>
      </c>
      <c r="BK49" s="499">
        <v>0.65510687840747028</v>
      </c>
      <c r="BL49" s="499">
        <v>2.5490365834347766</v>
      </c>
      <c r="BM49" s="499">
        <v>2.2752462471850992</v>
      </c>
      <c r="BN49" s="499">
        <v>2.825071935478094</v>
      </c>
      <c r="BO49" s="499">
        <v>1.1484082022191833</v>
      </c>
      <c r="BP49" s="499">
        <v>1.16530291898301</v>
      </c>
      <c r="BQ49" s="499">
        <v>0.35668685270871286</v>
      </c>
      <c r="BR49" s="339">
        <v>0.14000000000000001</v>
      </c>
      <c r="BS49" s="17">
        <v>0.31</v>
      </c>
      <c r="BT49" s="17"/>
      <c r="BU49" s="339">
        <v>0.38</v>
      </c>
      <c r="BV49" s="17">
        <v>0.01</v>
      </c>
      <c r="BW49" s="17">
        <v>0.04</v>
      </c>
      <c r="BX49" s="326">
        <v>0.3</v>
      </c>
      <c r="BY49" s="326"/>
      <c r="BZ49" s="320">
        <v>0.24557611035789606</v>
      </c>
      <c r="CA49" s="326">
        <v>0.3</v>
      </c>
      <c r="CB49" s="326">
        <v>0.3</v>
      </c>
      <c r="CC49" s="324">
        <v>5</v>
      </c>
      <c r="CD49" s="324">
        <v>5</v>
      </c>
      <c r="CE49" s="324">
        <v>5</v>
      </c>
      <c r="CF49" s="324">
        <v>2</v>
      </c>
      <c r="CG49" s="324">
        <v>2</v>
      </c>
      <c r="CH49" s="324">
        <v>2</v>
      </c>
      <c r="CI49" s="324">
        <v>2</v>
      </c>
      <c r="CJ49" s="324"/>
      <c r="CL49" s="102">
        <v>36.799999999999997</v>
      </c>
      <c r="CM49" s="519">
        <v>147</v>
      </c>
      <c r="CN49" s="317"/>
      <c r="CO49" s="102">
        <v>0.34</v>
      </c>
      <c r="CP49" s="102">
        <v>0.91</v>
      </c>
      <c r="CQ49" s="102">
        <v>2.2200000000000002</v>
      </c>
      <c r="DH49" s="327"/>
      <c r="DJ49" s="50">
        <v>1.75999999046326E-2</v>
      </c>
      <c r="DK49" s="50">
        <v>1.9899999722838398E-2</v>
      </c>
      <c r="DL49" s="50">
        <v>2.6600000000000002E-2</v>
      </c>
      <c r="DM49" s="50">
        <v>9.2099998146295495E-3</v>
      </c>
      <c r="DN49" s="50">
        <v>1.10999997705221E-2</v>
      </c>
      <c r="DO49" s="50">
        <v>2.10999995470047E-2</v>
      </c>
      <c r="DP49" s="50">
        <v>1.31000000983477E-2</v>
      </c>
      <c r="DQ49" s="50">
        <v>0.17200000584125499</v>
      </c>
      <c r="DR49" s="50">
        <v>7.0500001311302199E-2</v>
      </c>
      <c r="DS49" s="50">
        <v>6.2000001780688797E-3</v>
      </c>
      <c r="DT49" s="50">
        <v>0.59500002861022905</v>
      </c>
      <c r="DU49" s="50">
        <v>4.3800000101327903E-2</v>
      </c>
      <c r="DV49" s="50">
        <v>5.40999993681908E-2</v>
      </c>
      <c r="DW49" s="50">
        <v>8.9499998092651296</v>
      </c>
      <c r="DX49" s="328"/>
      <c r="DY49" s="37">
        <v>6.8699999999999997E-2</v>
      </c>
      <c r="DZ49" s="38">
        <v>3.5999999999999997E-2</v>
      </c>
      <c r="EA49" s="37">
        <v>7.0999999999999995E-3</v>
      </c>
      <c r="EB49" s="37">
        <v>0.188</v>
      </c>
      <c r="EC49" s="37">
        <v>3.49E-2</v>
      </c>
      <c r="ED49" s="37">
        <v>8.2099999999999992E-2</v>
      </c>
      <c r="EE49" s="37">
        <v>0.108</v>
      </c>
      <c r="EF49" s="37">
        <v>6.2399999999999997E-2</v>
      </c>
      <c r="EG49" s="37">
        <v>0.129</v>
      </c>
      <c r="EP49" s="329">
        <v>4.3</v>
      </c>
      <c r="EQ49" s="343">
        <v>15.6</v>
      </c>
      <c r="ER49" s="330">
        <v>2</v>
      </c>
      <c r="ES49" s="330">
        <v>2</v>
      </c>
      <c r="ET49" s="330">
        <v>2</v>
      </c>
      <c r="EV49" s="102">
        <v>14</v>
      </c>
      <c r="EW49" s="102">
        <v>2</v>
      </c>
      <c r="EX49" s="102">
        <v>1.5</v>
      </c>
      <c r="EY49" s="102">
        <v>0.5</v>
      </c>
      <c r="EZ49" s="102">
        <v>8</v>
      </c>
      <c r="FA49" s="102">
        <v>12</v>
      </c>
      <c r="FB49" s="102">
        <v>0.5</v>
      </c>
      <c r="FC49" s="102">
        <v>3.5</v>
      </c>
      <c r="FD49" s="102">
        <v>6</v>
      </c>
      <c r="FE49" s="102">
        <v>5</v>
      </c>
      <c r="FF49" s="102">
        <v>6</v>
      </c>
    </row>
    <row r="50" spans="1:162" s="308" customFormat="1" x14ac:dyDescent="0.35">
      <c r="A50" s="332" t="s">
        <v>204</v>
      </c>
      <c r="B50" s="305" t="s">
        <v>19</v>
      </c>
      <c r="C50" s="306" t="s">
        <v>300</v>
      </c>
      <c r="D50" s="307" t="s">
        <v>217</v>
      </c>
      <c r="F50" s="10">
        <v>-25.350878374922758</v>
      </c>
      <c r="G50" s="10">
        <v>6.9251518052164753</v>
      </c>
      <c r="H50" s="10">
        <v>44.623749711804969</v>
      </c>
      <c r="I50" s="10">
        <v>6.4760837429743523</v>
      </c>
      <c r="J50" s="10">
        <v>6.8905455029384868</v>
      </c>
      <c r="K50" s="10">
        <v>3.2873522677970213</v>
      </c>
      <c r="L50" s="10">
        <v>0.72886567700566207</v>
      </c>
      <c r="N50" s="309">
        <v>1.9</v>
      </c>
      <c r="O50" s="306"/>
      <c r="P50" s="311">
        <v>762.38327271168828</v>
      </c>
      <c r="Q50" s="311">
        <v>327.29911091156384</v>
      </c>
      <c r="R50" s="310">
        <v>9786.2548610816957</v>
      </c>
      <c r="S50" s="310">
        <v>24682.940572877287</v>
      </c>
      <c r="T50" s="311">
        <v>40.457155647786884</v>
      </c>
      <c r="U50" s="312">
        <v>3.4675759092720337</v>
      </c>
      <c r="V50" s="311">
        <v>352.42811886338774</v>
      </c>
      <c r="W50" s="310">
        <v>111.47731865610962</v>
      </c>
      <c r="X50" s="310">
        <v>19.556595041671319</v>
      </c>
      <c r="Y50" s="488">
        <f t="shared" si="2"/>
        <v>36086.264581700467</v>
      </c>
      <c r="Z50" s="37">
        <v>2.3E-2</v>
      </c>
      <c r="AA50" s="313">
        <v>1.9699999999999999E-2</v>
      </c>
      <c r="AB50" s="333">
        <v>0.04</v>
      </c>
      <c r="AC50" s="333">
        <v>5.7000000000000002E-2</v>
      </c>
      <c r="AD50" s="333">
        <v>0.1</v>
      </c>
      <c r="AE50" s="349">
        <v>0.27500000000000002</v>
      </c>
      <c r="AF50" s="314">
        <v>1.31</v>
      </c>
      <c r="AG50" s="315"/>
      <c r="AH50" s="334">
        <v>4.7700000000000006E-2</v>
      </c>
      <c r="AI50" s="334">
        <v>2.2100000000000002E-2</v>
      </c>
      <c r="AJ50" s="334">
        <v>2.5100000000000001E-2</v>
      </c>
      <c r="AK50" s="335">
        <v>1.0300000198185401E-2</v>
      </c>
      <c r="AL50" s="338">
        <v>2.6799999177455899E-2</v>
      </c>
      <c r="AM50" s="339">
        <v>3.9899999999999998E-2</v>
      </c>
      <c r="AN50" s="317">
        <v>2.5600000000000001E-2</v>
      </c>
      <c r="AO50" s="339">
        <v>3.5100001841783503E-2</v>
      </c>
      <c r="AP50" s="340">
        <v>8.4600001573562594E-2</v>
      </c>
      <c r="AQ50" s="340">
        <v>0.104000002145767</v>
      </c>
      <c r="AR50" s="340">
        <v>7.7500000596046406E-2</v>
      </c>
      <c r="AS50" s="340">
        <v>6.9899998605251298E-2</v>
      </c>
      <c r="AT50" s="317">
        <v>0.439</v>
      </c>
      <c r="AU50" s="319"/>
      <c r="AV50" s="321">
        <v>0.05</v>
      </c>
      <c r="AW50" s="321">
        <v>0.05</v>
      </c>
      <c r="AX50" s="320">
        <v>0.1240545030142596</v>
      </c>
      <c r="AY50" s="325">
        <v>2.7426120399442304E-2</v>
      </c>
      <c r="AZ50" s="322">
        <v>0.02</v>
      </c>
      <c r="BA50" s="325">
        <v>4.6106085041487734</v>
      </c>
      <c r="BB50" s="322">
        <v>0.19</v>
      </c>
      <c r="BC50" s="324">
        <v>0.05</v>
      </c>
      <c r="BD50" s="322">
        <v>0.25</v>
      </c>
      <c r="BE50" s="322">
        <v>0.25</v>
      </c>
      <c r="BF50" s="324"/>
      <c r="BG50" s="335">
        <v>0.05</v>
      </c>
      <c r="BH50" s="335">
        <v>0.05</v>
      </c>
      <c r="BI50" s="339">
        <v>0.41</v>
      </c>
      <c r="BJ50" s="17">
        <v>1.72</v>
      </c>
      <c r="BK50" s="17">
        <v>0.56999999999999995</v>
      </c>
      <c r="BL50" s="499">
        <v>0.41550670811333168</v>
      </c>
      <c r="BM50" s="499">
        <v>0.24251204690920672</v>
      </c>
      <c r="BN50" s="499">
        <v>0.13349913314272116</v>
      </c>
      <c r="BO50" s="499">
        <v>0.14549605963779325</v>
      </c>
      <c r="BP50" s="499">
        <v>0.26441675845283658</v>
      </c>
      <c r="BQ50" s="499">
        <v>0.3278253482874231</v>
      </c>
      <c r="BR50" s="339">
        <v>0.14000000000000001</v>
      </c>
      <c r="BS50" s="17">
        <v>0.31</v>
      </c>
      <c r="BT50" s="17"/>
      <c r="BU50" s="339">
        <v>0.38</v>
      </c>
      <c r="BV50" s="17">
        <v>0.01</v>
      </c>
      <c r="BW50" s="17">
        <v>0.04</v>
      </c>
      <c r="BX50" s="326">
        <v>0.3</v>
      </c>
      <c r="BY50" s="326"/>
      <c r="BZ50" s="320">
        <v>0.15905638884551923</v>
      </c>
      <c r="CA50" s="326">
        <v>0.3</v>
      </c>
      <c r="CB50" s="326">
        <v>0.3</v>
      </c>
      <c r="CC50" s="324">
        <v>5</v>
      </c>
      <c r="CD50" s="324">
        <v>5</v>
      </c>
      <c r="CE50" s="324">
        <v>5</v>
      </c>
      <c r="CF50" s="324">
        <v>2</v>
      </c>
      <c r="CG50" s="324">
        <v>2</v>
      </c>
      <c r="CH50" s="324">
        <v>2</v>
      </c>
      <c r="CI50" s="324">
        <v>2</v>
      </c>
      <c r="CJ50" s="324"/>
      <c r="CL50" s="103">
        <v>49.5</v>
      </c>
      <c r="CM50" s="102">
        <v>56.2</v>
      </c>
      <c r="CN50" s="317"/>
      <c r="CO50" s="102">
        <v>0.34</v>
      </c>
      <c r="CP50" s="102">
        <v>0.51</v>
      </c>
      <c r="CQ50" s="102">
        <v>2.2200000000000002</v>
      </c>
      <c r="DH50" s="327"/>
      <c r="DJ50" s="50">
        <v>1.75999999046326E-2</v>
      </c>
      <c r="DK50" s="50">
        <v>1.9899999722838398E-2</v>
      </c>
      <c r="DL50" s="50">
        <v>1.6499999910593002E-2</v>
      </c>
      <c r="DM50" s="50">
        <v>9.2099998146295495E-3</v>
      </c>
      <c r="DN50" s="50">
        <v>1.10999997705221E-2</v>
      </c>
      <c r="DO50" s="50">
        <v>2.10999995470047E-2</v>
      </c>
      <c r="DP50" s="50">
        <v>1.31000000983477E-2</v>
      </c>
      <c r="DQ50" s="50">
        <v>0.17200000584125499</v>
      </c>
      <c r="DR50" s="50">
        <v>7.0500001311302199E-2</v>
      </c>
      <c r="DS50" s="50">
        <v>8.8100000000000001E-3</v>
      </c>
      <c r="DT50" s="50">
        <v>6.53999969363213E-2</v>
      </c>
      <c r="DU50" s="50">
        <v>4.3800000101327903E-2</v>
      </c>
      <c r="DV50" s="50">
        <v>8.5199996829032898E-2</v>
      </c>
      <c r="DW50" s="50">
        <v>8.9499998092651296</v>
      </c>
      <c r="DX50" s="328"/>
      <c r="DY50" s="37">
        <v>6.8699999999999997E-2</v>
      </c>
      <c r="DZ50" s="38">
        <v>1.46E-2</v>
      </c>
      <c r="EA50" s="37">
        <v>8.3899999999999999E-3</v>
      </c>
      <c r="EB50" s="37">
        <v>0.188</v>
      </c>
      <c r="EC50" s="37">
        <v>4.1200000000000001E-2</v>
      </c>
      <c r="ED50" s="37">
        <v>8.2099999999999992E-2</v>
      </c>
      <c r="EE50" s="37">
        <v>0.108</v>
      </c>
      <c r="EF50" s="37">
        <v>6.2399999999999997E-2</v>
      </c>
      <c r="EG50" s="37">
        <v>0.129</v>
      </c>
      <c r="EP50" s="331">
        <v>18.8</v>
      </c>
      <c r="EQ50" s="337">
        <v>12.4</v>
      </c>
      <c r="ER50" s="330">
        <v>2</v>
      </c>
      <c r="ES50" s="330">
        <v>2</v>
      </c>
      <c r="ET50" s="330">
        <v>2</v>
      </c>
      <c r="EV50" s="102">
        <v>14</v>
      </c>
      <c r="EW50" s="102">
        <v>2</v>
      </c>
      <c r="EX50" s="102">
        <v>1.5</v>
      </c>
      <c r="EY50" s="102">
        <v>0.5</v>
      </c>
      <c r="EZ50" s="102">
        <v>8</v>
      </c>
      <c r="FA50" s="346">
        <v>22.113569126843917</v>
      </c>
      <c r="FB50" s="102">
        <v>0.5</v>
      </c>
      <c r="FC50" s="102">
        <v>3.5</v>
      </c>
      <c r="FD50" s="102">
        <v>6</v>
      </c>
      <c r="FE50" s="102">
        <v>5</v>
      </c>
      <c r="FF50" s="102">
        <v>6</v>
      </c>
    </row>
    <row r="51" spans="1:162" x14ac:dyDescent="0.35">
      <c r="A51" s="80" t="s">
        <v>205</v>
      </c>
      <c r="B51" s="105" t="s">
        <v>127</v>
      </c>
      <c r="C51" s="104" t="s">
        <v>125</v>
      </c>
      <c r="D51" s="4"/>
      <c r="F51" s="172"/>
      <c r="G51" s="172"/>
      <c r="H51" s="172"/>
      <c r="I51" s="172"/>
      <c r="J51" s="172"/>
      <c r="K51" s="172"/>
      <c r="L51" s="172"/>
      <c r="P51" s="174"/>
      <c r="Q51" s="174"/>
      <c r="R51" s="174"/>
      <c r="S51" s="174"/>
      <c r="T51" s="174"/>
      <c r="U51" s="174"/>
      <c r="V51" s="174"/>
      <c r="W51" s="174"/>
      <c r="X51" s="174"/>
      <c r="Y51" s="488"/>
      <c r="Z51" s="224"/>
      <c r="AA51" s="176"/>
      <c r="AB51" s="176"/>
      <c r="AC51" s="176"/>
      <c r="AD51" s="176"/>
      <c r="AE51" s="350"/>
      <c r="AF51" s="176"/>
      <c r="AH51" s="177"/>
      <c r="AI51" s="177"/>
      <c r="AJ51" s="177"/>
      <c r="AK51" s="351"/>
      <c r="AL51" s="177"/>
      <c r="AM51" s="352"/>
      <c r="AN51" s="91"/>
      <c r="AO51" s="352"/>
      <c r="AP51" s="91"/>
      <c r="AQ51" s="91"/>
      <c r="AR51" s="91"/>
      <c r="AS51" s="91"/>
      <c r="AT51" s="91"/>
      <c r="AU51" s="115"/>
      <c r="AV51" s="179"/>
      <c r="AW51" s="69"/>
      <c r="AX51" s="160"/>
      <c r="AY51" s="179"/>
      <c r="AZ51" s="180"/>
      <c r="BA51" s="160"/>
      <c r="BB51" s="180"/>
      <c r="BC51" s="72"/>
      <c r="BD51" s="72"/>
      <c r="BE51" s="72"/>
      <c r="BF51" s="72"/>
      <c r="BG51" s="494"/>
      <c r="BH51" s="501"/>
      <c r="BI51" s="494"/>
      <c r="BJ51" s="502"/>
      <c r="BK51" s="177"/>
      <c r="BL51" s="177"/>
      <c r="BM51" s="177"/>
      <c r="BN51" s="177"/>
      <c r="BO51" s="177"/>
      <c r="BP51" s="177"/>
      <c r="BQ51" s="177"/>
      <c r="BR51" s="494"/>
      <c r="BS51" s="503"/>
      <c r="BT51" s="503"/>
      <c r="BU51" s="503"/>
      <c r="BV51" s="503"/>
      <c r="BW51" s="503"/>
      <c r="BZ51" s="353"/>
      <c r="CL51" s="12"/>
      <c r="CM51" s="12"/>
      <c r="CN51" s="91"/>
      <c r="CO51" s="52"/>
      <c r="CP51" s="52"/>
      <c r="CQ51" s="52"/>
      <c r="CS51" s="229"/>
      <c r="CT51" s="229"/>
      <c r="CU51" s="229"/>
      <c r="CV51" s="354"/>
      <c r="CW51" s="355"/>
      <c r="CX51" s="355"/>
      <c r="CY51" s="355"/>
      <c r="CZ51" s="355"/>
      <c r="DA51" s="355"/>
      <c r="DB51" s="355"/>
      <c r="DC51" s="355"/>
      <c r="DD51" s="355"/>
      <c r="DE51" s="355"/>
      <c r="DF51" s="355"/>
      <c r="DG51" s="355"/>
      <c r="EI51" s="182">
        <v>0.15</v>
      </c>
      <c r="EJ51" s="182">
        <v>0.02</v>
      </c>
      <c r="EK51" s="182">
        <v>0.2</v>
      </c>
      <c r="EL51" s="182">
        <v>2</v>
      </c>
      <c r="EM51" s="181">
        <v>0.03</v>
      </c>
      <c r="EN51" s="182">
        <v>0.1</v>
      </c>
      <c r="EO51" s="182">
        <v>0.1</v>
      </c>
      <c r="EV51" s="184"/>
      <c r="EW51" s="184"/>
      <c r="EX51" s="184"/>
      <c r="EY51" s="184"/>
      <c r="EZ51" s="184"/>
      <c r="FA51" s="184"/>
      <c r="FB51" s="184"/>
      <c r="FC51" s="184"/>
      <c r="FD51" s="184"/>
      <c r="FE51" s="184"/>
      <c r="FF51" s="184"/>
    </row>
    <row r="52" spans="1:162" x14ac:dyDescent="0.35">
      <c r="A52" s="80" t="s">
        <v>206</v>
      </c>
      <c r="B52" s="105" t="s">
        <v>127</v>
      </c>
      <c r="C52" s="104" t="s">
        <v>125</v>
      </c>
      <c r="D52" s="104"/>
      <c r="F52" s="172"/>
      <c r="G52" s="172"/>
      <c r="H52" s="172"/>
      <c r="I52" s="172"/>
      <c r="J52" s="172"/>
      <c r="K52" s="172"/>
      <c r="L52" s="172"/>
      <c r="P52" s="174"/>
      <c r="Q52" s="174"/>
      <c r="R52" s="174"/>
      <c r="S52" s="174"/>
      <c r="T52" s="174"/>
      <c r="U52" s="174"/>
      <c r="V52" s="174"/>
      <c r="W52" s="174"/>
      <c r="X52" s="174"/>
      <c r="Y52" s="488"/>
      <c r="Z52" s="224"/>
      <c r="AA52" s="176"/>
      <c r="AB52" s="176"/>
      <c r="AC52" s="176"/>
      <c r="AD52" s="176"/>
      <c r="AE52" s="350"/>
      <c r="AF52" s="176"/>
      <c r="AH52" s="177"/>
      <c r="AI52" s="177"/>
      <c r="AJ52" s="177"/>
      <c r="AK52" s="351"/>
      <c r="AL52" s="177"/>
      <c r="AM52" s="352"/>
      <c r="AN52" s="91"/>
      <c r="AO52" s="352"/>
      <c r="AP52" s="91"/>
      <c r="AQ52" s="91"/>
      <c r="AR52" s="91"/>
      <c r="AS52" s="91"/>
      <c r="AT52" s="91"/>
      <c r="AU52" s="115"/>
      <c r="AV52" s="179"/>
      <c r="AW52" s="69"/>
      <c r="AX52" s="160"/>
      <c r="AY52" s="179"/>
      <c r="AZ52" s="180"/>
      <c r="BA52" s="160"/>
      <c r="BB52" s="180"/>
      <c r="BC52" s="72"/>
      <c r="BD52" s="72"/>
      <c r="BE52" s="72"/>
      <c r="BF52" s="72"/>
      <c r="BG52" s="494"/>
      <c r="BH52" s="501"/>
      <c r="BI52" s="494"/>
      <c r="BJ52" s="502"/>
      <c r="BK52" s="177"/>
      <c r="BL52" s="177"/>
      <c r="BM52" s="177"/>
      <c r="BN52" s="177"/>
      <c r="BO52" s="177"/>
      <c r="BP52" s="177"/>
      <c r="BQ52" s="177"/>
      <c r="BR52" s="494"/>
      <c r="BS52" s="503"/>
      <c r="BT52" s="503"/>
      <c r="BU52" s="503"/>
      <c r="BV52" s="503"/>
      <c r="BW52" s="503"/>
      <c r="BZ52" s="353"/>
      <c r="CL52" s="12"/>
      <c r="CM52" s="12"/>
      <c r="CN52" s="91"/>
      <c r="CO52" s="52"/>
      <c r="CP52" s="52"/>
      <c r="CQ52" s="52"/>
      <c r="CS52" s="229"/>
      <c r="CT52" s="229"/>
      <c r="CU52" s="229"/>
      <c r="CV52" s="355"/>
      <c r="CW52" s="355"/>
      <c r="CX52" s="355"/>
      <c r="CY52" s="355"/>
      <c r="CZ52" s="355"/>
      <c r="DA52" s="355"/>
      <c r="DB52" s="355"/>
      <c r="DC52" s="355"/>
      <c r="DD52" s="355"/>
      <c r="DE52" s="355"/>
      <c r="DF52" s="355"/>
      <c r="DG52" s="355"/>
      <c r="EI52" s="182">
        <v>0.15</v>
      </c>
      <c r="EJ52" s="183">
        <v>2.9578076451084161E-2</v>
      </c>
      <c r="EK52" s="182">
        <v>0.2</v>
      </c>
      <c r="EL52" s="182">
        <v>2</v>
      </c>
      <c r="EM52" s="181">
        <v>0.03</v>
      </c>
      <c r="EN52" s="182">
        <v>0.1</v>
      </c>
      <c r="EO52" s="182">
        <v>0.1</v>
      </c>
      <c r="EV52" s="184"/>
      <c r="EW52" s="184"/>
      <c r="EX52" s="184"/>
      <c r="EY52" s="184"/>
      <c r="EZ52" s="184"/>
      <c r="FA52" s="184"/>
      <c r="FB52" s="184"/>
      <c r="FC52" s="184"/>
      <c r="FD52" s="184"/>
      <c r="FE52" s="184"/>
      <c r="FF52" s="184"/>
    </row>
    <row r="53" spans="1:162" x14ac:dyDescent="0.35">
      <c r="A53" s="80" t="s">
        <v>207</v>
      </c>
      <c r="B53" s="105" t="s">
        <v>127</v>
      </c>
      <c r="C53" s="104" t="s">
        <v>125</v>
      </c>
      <c r="D53" s="104"/>
      <c r="F53" s="172"/>
      <c r="G53" s="172"/>
      <c r="H53" s="172"/>
      <c r="I53" s="172"/>
      <c r="J53" s="172"/>
      <c r="K53" s="172"/>
      <c r="L53" s="172"/>
      <c r="P53" s="174"/>
      <c r="Q53" s="174"/>
      <c r="R53" s="174"/>
      <c r="S53" s="174"/>
      <c r="T53" s="174"/>
      <c r="U53" s="174"/>
      <c r="V53" s="174"/>
      <c r="W53" s="174"/>
      <c r="X53" s="174"/>
      <c r="Y53" s="488"/>
      <c r="Z53" s="224"/>
      <c r="AA53" s="176"/>
      <c r="AB53" s="176"/>
      <c r="AC53" s="176"/>
      <c r="AD53" s="176"/>
      <c r="AE53" s="350"/>
      <c r="AF53" s="176"/>
      <c r="AH53" s="177"/>
      <c r="AI53" s="177"/>
      <c r="AJ53" s="177"/>
      <c r="AK53" s="351"/>
      <c r="AL53" s="177"/>
      <c r="AM53" s="352"/>
      <c r="AN53" s="91"/>
      <c r="AO53" s="352"/>
      <c r="AP53" s="91"/>
      <c r="AQ53" s="91"/>
      <c r="AR53" s="91"/>
      <c r="AS53" s="91"/>
      <c r="AT53" s="91"/>
      <c r="AU53" s="115"/>
      <c r="AV53" s="179"/>
      <c r="AW53" s="69"/>
      <c r="AX53" s="160"/>
      <c r="AY53" s="179"/>
      <c r="AZ53" s="180"/>
      <c r="BA53" s="160"/>
      <c r="BB53" s="180"/>
      <c r="BC53" s="72"/>
      <c r="BD53" s="72"/>
      <c r="BE53" s="72"/>
      <c r="BF53" s="72"/>
      <c r="BG53" s="494"/>
      <c r="BH53" s="501"/>
      <c r="BI53" s="494"/>
      <c r="BJ53" s="502"/>
      <c r="BK53" s="177"/>
      <c r="BL53" s="177"/>
      <c r="BM53" s="177"/>
      <c r="BN53" s="177"/>
      <c r="BO53" s="177"/>
      <c r="BP53" s="177"/>
      <c r="BQ53" s="177"/>
      <c r="BR53" s="494"/>
      <c r="BS53" s="503"/>
      <c r="BT53" s="503"/>
      <c r="BU53" s="503"/>
      <c r="BV53" s="503"/>
      <c r="BW53" s="503"/>
      <c r="BZ53" s="353"/>
      <c r="CL53" s="12"/>
      <c r="CM53" s="12"/>
      <c r="CN53" s="91"/>
      <c r="CO53" s="52"/>
      <c r="CP53" s="52"/>
      <c r="CQ53" s="52"/>
      <c r="CS53" s="229"/>
      <c r="CT53" s="229"/>
      <c r="CU53" s="229"/>
      <c r="CV53" s="355"/>
      <c r="CW53" s="355"/>
      <c r="CX53" s="355"/>
      <c r="CY53" s="355"/>
      <c r="CZ53" s="355"/>
      <c r="DA53" s="355"/>
      <c r="DB53" s="355"/>
      <c r="DC53" s="355"/>
      <c r="DD53" s="355"/>
      <c r="DE53" s="355"/>
      <c r="DF53" s="355"/>
      <c r="DG53" s="355"/>
      <c r="EI53" s="182">
        <v>0.15</v>
      </c>
      <c r="EJ53" s="183">
        <v>2.2389157922544301E-2</v>
      </c>
      <c r="EK53" s="182">
        <v>0.2</v>
      </c>
      <c r="EL53" s="182">
        <v>2</v>
      </c>
      <c r="EM53" s="181">
        <v>0.03</v>
      </c>
      <c r="EN53" s="182">
        <v>0.1</v>
      </c>
      <c r="EO53" s="182">
        <v>0.1</v>
      </c>
      <c r="EV53" s="184"/>
      <c r="EW53" s="184"/>
      <c r="EX53" s="184"/>
      <c r="EY53" s="184"/>
      <c r="EZ53" s="184"/>
      <c r="FA53" s="184"/>
      <c r="FB53" s="184"/>
      <c r="FC53" s="184"/>
      <c r="FD53" s="184"/>
      <c r="FE53" s="184"/>
      <c r="FF53" s="184"/>
    </row>
    <row r="54" spans="1:162" s="187" customFormat="1" x14ac:dyDescent="0.35">
      <c r="A54" s="356" t="s">
        <v>240</v>
      </c>
      <c r="B54" s="185" t="s">
        <v>256</v>
      </c>
      <c r="C54" s="186" t="s">
        <v>321</v>
      </c>
      <c r="D54" s="357">
        <v>7563</v>
      </c>
      <c r="F54" s="188">
        <v>-27.488257721455735</v>
      </c>
      <c r="G54" s="188">
        <v>9.3519593747880627</v>
      </c>
      <c r="H54" s="188">
        <v>57.455342732856771</v>
      </c>
      <c r="I54" s="188">
        <v>7.7350680610520026</v>
      </c>
      <c r="J54" s="188">
        <v>7.4279039666320141</v>
      </c>
      <c r="K54" s="188">
        <v>0.75165387979019105</v>
      </c>
      <c r="L54" s="188">
        <v>0.82673873525684871</v>
      </c>
      <c r="M54" s="187" t="s">
        <v>315</v>
      </c>
      <c r="N54" s="358">
        <v>9.1</v>
      </c>
      <c r="O54" s="359"/>
      <c r="P54" s="360">
        <v>2.0470676762504469</v>
      </c>
      <c r="Q54" s="360">
        <v>1.4107509696463527</v>
      </c>
      <c r="R54" s="191">
        <v>1705.7381532522995</v>
      </c>
      <c r="S54" s="191">
        <v>14148.696851004763</v>
      </c>
      <c r="T54" s="360">
        <v>0.84557427964704901</v>
      </c>
      <c r="U54" s="360">
        <v>1.4026157415278946</v>
      </c>
      <c r="V54" s="360">
        <v>0.12199941864959959</v>
      </c>
      <c r="W54" s="360">
        <v>3.8303728720230694</v>
      </c>
      <c r="X54" s="360">
        <v>64.829624529032046</v>
      </c>
      <c r="Y54" s="488">
        <f t="shared" si="2"/>
        <v>15928.923009743839</v>
      </c>
      <c r="Z54" s="21">
        <v>0.104</v>
      </c>
      <c r="AA54" s="19">
        <v>3.3000000000000002E-2</v>
      </c>
      <c r="AB54" s="21">
        <v>0.25800000000000001</v>
      </c>
      <c r="AC54" s="21">
        <v>3.4</v>
      </c>
      <c r="AD54" s="21">
        <v>9.1300000000000008</v>
      </c>
      <c r="AE54" s="21">
        <v>21.8</v>
      </c>
      <c r="AF54" s="22">
        <v>16.8</v>
      </c>
      <c r="AG54" s="221"/>
      <c r="AH54" s="16">
        <v>0.24099999999999999</v>
      </c>
      <c r="AI54" s="16">
        <v>0.72199999999999998</v>
      </c>
      <c r="AJ54" s="16">
        <v>0.16600000000000001</v>
      </c>
      <c r="AK54" s="14">
        <v>1.8300000578165099E-2</v>
      </c>
      <c r="AL54" s="16">
        <v>0.46300000000000002</v>
      </c>
      <c r="AM54" s="16">
        <v>9.5400000000000013E-2</v>
      </c>
      <c r="AN54" s="16">
        <v>0.14899999999999999</v>
      </c>
      <c r="AO54" s="14">
        <v>7.3200002312660203E-2</v>
      </c>
      <c r="AP54" s="14">
        <v>5.0000000745058101E-2</v>
      </c>
      <c r="AQ54" s="14">
        <v>4.98000010848045E-2</v>
      </c>
      <c r="AR54" s="14">
        <v>8.0499999225139604E-2</v>
      </c>
      <c r="AS54" s="16">
        <v>0.14499999999999999</v>
      </c>
      <c r="AT54" s="16">
        <v>0.83499999999999996</v>
      </c>
      <c r="AU54" s="196"/>
      <c r="AV54" s="361">
        <v>0.05</v>
      </c>
      <c r="AW54" s="361">
        <v>0.05</v>
      </c>
      <c r="AX54" s="198">
        <v>0.24032118395774485</v>
      </c>
      <c r="AY54" s="198">
        <v>8.8797356615302095E-2</v>
      </c>
      <c r="AZ54" s="200">
        <v>7.512951960705208</v>
      </c>
      <c r="BA54" s="214">
        <v>12.62723038425797</v>
      </c>
      <c r="BB54" s="197">
        <v>0.19</v>
      </c>
      <c r="BC54" s="198">
        <v>7.1839265951234368E-2</v>
      </c>
      <c r="BD54" s="197">
        <v>0.25</v>
      </c>
      <c r="BE54" s="197">
        <v>0.25</v>
      </c>
      <c r="BF54" s="198"/>
      <c r="BG54" s="194">
        <v>0.05</v>
      </c>
      <c r="BH54" s="194">
        <v>0.05</v>
      </c>
      <c r="BI54" s="7">
        <v>0.41</v>
      </c>
      <c r="BJ54" s="14">
        <v>1.72</v>
      </c>
      <c r="BK54" s="14">
        <v>0.56999999999999995</v>
      </c>
      <c r="BL54" s="364">
        <v>0.75212822137034896</v>
      </c>
      <c r="BM54" s="364">
        <v>0.95259762709075002</v>
      </c>
      <c r="BN54" s="364">
        <v>0.97612553278596359</v>
      </c>
      <c r="BO54" s="364">
        <v>1.5935820243518801</v>
      </c>
      <c r="BP54" s="364">
        <v>1.9869856882678125</v>
      </c>
      <c r="BQ54" s="364">
        <v>1.1130503356710626</v>
      </c>
      <c r="BR54" s="7">
        <v>0.14000000000000001</v>
      </c>
      <c r="BS54" s="14">
        <v>0.31</v>
      </c>
      <c r="BT54" s="14"/>
      <c r="BU54" s="7">
        <v>0.38</v>
      </c>
      <c r="BV54" s="14">
        <v>0.01</v>
      </c>
      <c r="BW54" s="14">
        <v>0.04</v>
      </c>
      <c r="BX54" s="199">
        <v>0.3</v>
      </c>
      <c r="BY54" s="199"/>
      <c r="BZ54" s="197">
        <v>0.02</v>
      </c>
      <c r="CA54" s="201">
        <v>0.3</v>
      </c>
      <c r="CB54" s="201">
        <v>0.3</v>
      </c>
      <c r="CC54" s="199">
        <v>5</v>
      </c>
      <c r="CD54" s="199">
        <v>5</v>
      </c>
      <c r="CE54" s="199">
        <v>5</v>
      </c>
      <c r="CF54" s="199">
        <v>2</v>
      </c>
      <c r="CG54" s="199">
        <v>2</v>
      </c>
      <c r="CH54" s="199">
        <v>2</v>
      </c>
      <c r="CI54" s="199">
        <v>2</v>
      </c>
      <c r="CJ54" s="199"/>
      <c r="CL54" s="520">
        <v>160</v>
      </c>
      <c r="CM54" s="520">
        <v>371</v>
      </c>
      <c r="CN54" s="210"/>
      <c r="CO54" s="362">
        <v>482</v>
      </c>
      <c r="CP54" s="210">
        <v>34.799999999999997</v>
      </c>
      <c r="CQ54" s="7">
        <v>14.04</v>
      </c>
      <c r="CS54" s="187" t="s">
        <v>302</v>
      </c>
      <c r="DH54" s="205"/>
      <c r="DJ54" s="46">
        <v>0.122</v>
      </c>
      <c r="DK54" s="46">
        <v>7.6700000000000004E-2</v>
      </c>
      <c r="DL54" s="46">
        <v>8.4199999999999997E-2</v>
      </c>
      <c r="DM54" s="46">
        <v>4.9299999999999997E-2</v>
      </c>
      <c r="DN54" s="46">
        <v>5.3399999999999996E-2</v>
      </c>
      <c r="DO54" s="46">
        <v>5.5100000000000003E-2</v>
      </c>
      <c r="DP54" s="46">
        <v>4.3400000000000001E-2</v>
      </c>
      <c r="DQ54" s="363">
        <v>0.34299999475479098</v>
      </c>
      <c r="DR54" s="46">
        <v>0.17499999999999999</v>
      </c>
      <c r="DS54" s="46">
        <v>4.5899999999999996E-2</v>
      </c>
      <c r="DT54" s="44">
        <v>0.187999993562698</v>
      </c>
      <c r="DU54" s="46">
        <v>9.4400000000000012E-2</v>
      </c>
      <c r="DV54" s="46">
        <v>0.22</v>
      </c>
      <c r="DW54" s="44">
        <v>17.899999999999999</v>
      </c>
      <c r="DX54" s="206"/>
      <c r="DY54" s="14">
        <v>0.13699999451637301</v>
      </c>
      <c r="DZ54" s="364">
        <v>9.8900000000000002E-2</v>
      </c>
      <c r="EA54" s="364">
        <v>5.9400000000000001E-2</v>
      </c>
      <c r="EB54" s="14">
        <v>0.375</v>
      </c>
      <c r="EC54" s="14">
        <v>0.135000005364418</v>
      </c>
      <c r="ED54" s="14">
        <v>0.19600000000000001</v>
      </c>
      <c r="EE54" s="364">
        <v>0.35599999999999998</v>
      </c>
      <c r="EF54" s="14">
        <v>0.125</v>
      </c>
      <c r="EG54" s="14">
        <v>0.25699999928474399</v>
      </c>
      <c r="EI54" s="365"/>
      <c r="EJ54" s="365"/>
      <c r="EK54" s="365"/>
      <c r="EL54" s="365"/>
      <c r="EM54" s="366"/>
      <c r="EN54" s="367"/>
      <c r="EO54" s="365"/>
      <c r="EP54" s="199"/>
      <c r="EQ54" s="199"/>
      <c r="ER54" s="199"/>
      <c r="ES54" s="199"/>
      <c r="EV54" s="15">
        <v>7</v>
      </c>
      <c r="EW54" s="15">
        <v>1.5</v>
      </c>
      <c r="EX54" s="15">
        <v>1.5</v>
      </c>
      <c r="EY54" s="15">
        <v>0.5</v>
      </c>
      <c r="EZ54" s="15">
        <v>4</v>
      </c>
      <c r="FA54" s="15">
        <v>2.5</v>
      </c>
      <c r="FB54" s="15">
        <v>0.5</v>
      </c>
      <c r="FC54" s="15">
        <v>2</v>
      </c>
      <c r="FD54" s="15">
        <v>12</v>
      </c>
      <c r="FE54" s="15">
        <v>4</v>
      </c>
      <c r="FF54" s="15">
        <v>6</v>
      </c>
    </row>
    <row r="55" spans="1:162" s="187" customFormat="1" x14ac:dyDescent="0.35">
      <c r="A55" s="356" t="s">
        <v>241</v>
      </c>
      <c r="B55" s="185" t="s">
        <v>256</v>
      </c>
      <c r="C55" s="186" t="s">
        <v>321</v>
      </c>
      <c r="D55" s="368">
        <v>7564</v>
      </c>
      <c r="F55" s="188">
        <v>-28.396145908927132</v>
      </c>
      <c r="G55" s="188">
        <v>9.2927646226885372</v>
      </c>
      <c r="H55" s="188">
        <v>61.765583092481137</v>
      </c>
      <c r="I55" s="188">
        <v>5.705274701084269</v>
      </c>
      <c r="J55" s="188">
        <v>10.826048933409426</v>
      </c>
      <c r="K55" s="188">
        <v>1.2275644157084598</v>
      </c>
      <c r="L55" s="188">
        <v>0.70972031037211059</v>
      </c>
      <c r="N55" s="358">
        <v>14.46</v>
      </c>
      <c r="O55" s="359"/>
      <c r="P55" s="360">
        <v>37.106053668447522</v>
      </c>
      <c r="Q55" s="360">
        <v>17.342430500043708</v>
      </c>
      <c r="R55" s="191">
        <v>2546.8201901529123</v>
      </c>
      <c r="S55" s="191">
        <v>16802.538642013929</v>
      </c>
      <c r="T55" s="360">
        <v>0.93893673498301</v>
      </c>
      <c r="U55" s="360">
        <v>8.2362621679066628</v>
      </c>
      <c r="V55" s="360">
        <v>0.2623363291862395</v>
      </c>
      <c r="W55" s="360">
        <v>5.5714347711659542</v>
      </c>
      <c r="X55" s="360">
        <v>65.277551264464407</v>
      </c>
      <c r="Y55" s="488">
        <f t="shared" si="2"/>
        <v>19484.093837603039</v>
      </c>
      <c r="Z55" s="21">
        <v>0.13100000000000001</v>
      </c>
      <c r="AA55" s="19">
        <v>3.3000000000000002E-2</v>
      </c>
      <c r="AB55" s="21">
        <v>0.32100000000000001</v>
      </c>
      <c r="AC55" s="21">
        <v>4.45</v>
      </c>
      <c r="AD55" s="21">
        <v>12.4</v>
      </c>
      <c r="AE55" s="21">
        <v>28.2</v>
      </c>
      <c r="AF55" s="22">
        <v>19.5</v>
      </c>
      <c r="AG55" s="221"/>
      <c r="AH55" s="16">
        <v>0.35299999999999998</v>
      </c>
      <c r="AI55" s="16">
        <v>0.98499999999999999</v>
      </c>
      <c r="AJ55" s="14">
        <v>7.0000000000000007E-2</v>
      </c>
      <c r="AK55" s="14">
        <v>9.1300001367926598E-3</v>
      </c>
      <c r="AL55" s="16">
        <v>0.66300000000000003</v>
      </c>
      <c r="AM55" s="16">
        <v>0.12</v>
      </c>
      <c r="AN55" s="16">
        <v>0.17799999999999999</v>
      </c>
      <c r="AO55" s="14">
        <v>2.4E-2</v>
      </c>
      <c r="AP55" s="14">
        <v>2.8000000000000001E-2</v>
      </c>
      <c r="AQ55" s="16">
        <v>0.106</v>
      </c>
      <c r="AR55" s="16">
        <v>0.1</v>
      </c>
      <c r="AS55" s="16">
        <v>0.14199999999999999</v>
      </c>
      <c r="AT55" s="16">
        <v>1.25</v>
      </c>
      <c r="AU55" s="196"/>
      <c r="AV55" s="361">
        <v>0.05</v>
      </c>
      <c r="AW55" s="361">
        <v>0.05</v>
      </c>
      <c r="AX55" s="200">
        <v>0.71221676946464119</v>
      </c>
      <c r="AY55" s="198">
        <v>0.37642531158539672</v>
      </c>
      <c r="AZ55" s="369">
        <v>20.331399724448261</v>
      </c>
      <c r="BA55" s="214">
        <v>32.331647891614239</v>
      </c>
      <c r="BB55" s="197">
        <v>0.19</v>
      </c>
      <c r="BC55" s="198">
        <v>0.67446526539490759</v>
      </c>
      <c r="BD55" s="197">
        <v>0.25</v>
      </c>
      <c r="BE55" s="197">
        <v>0.25</v>
      </c>
      <c r="BF55" s="198"/>
      <c r="BG55" s="194">
        <v>0.05</v>
      </c>
      <c r="BH55" s="194">
        <v>0.05</v>
      </c>
      <c r="BI55" s="7">
        <v>0.41</v>
      </c>
      <c r="BJ55" s="14">
        <v>1.72</v>
      </c>
      <c r="BK55" s="14">
        <v>0.56999999999999995</v>
      </c>
      <c r="BL55" s="364">
        <v>1.5629185597800703</v>
      </c>
      <c r="BM55" s="364">
        <v>2.1196339206788313</v>
      </c>
      <c r="BN55" s="364">
        <v>2.4475971174658695</v>
      </c>
      <c r="BO55" s="364">
        <v>4.5373514526971297</v>
      </c>
      <c r="BP55" s="364">
        <v>7.001333312817283</v>
      </c>
      <c r="BQ55" s="364">
        <v>3.0716423836431792</v>
      </c>
      <c r="BR55" s="7">
        <v>0.14000000000000001</v>
      </c>
      <c r="BS55" s="14">
        <v>0.31</v>
      </c>
      <c r="BT55" s="14"/>
      <c r="BU55" s="7">
        <v>0.38</v>
      </c>
      <c r="BV55" s="14">
        <v>0.01</v>
      </c>
      <c r="BW55" s="14">
        <v>0.04</v>
      </c>
      <c r="BX55" s="197"/>
      <c r="BY55" s="197"/>
      <c r="BZ55" s="200">
        <v>4.8947471192157609E-2</v>
      </c>
      <c r="CA55" s="201"/>
      <c r="CB55" s="201"/>
      <c r="CC55" s="199"/>
      <c r="CD55" s="199"/>
      <c r="CE55" s="199"/>
      <c r="CF55" s="199"/>
      <c r="CG55" s="199"/>
      <c r="CH55" s="199"/>
      <c r="CI55" s="199"/>
      <c r="CJ55" s="199"/>
      <c r="CL55" s="521">
        <v>1062.7461795456143</v>
      </c>
      <c r="CM55" s="521">
        <v>2571.3963378031031</v>
      </c>
      <c r="CN55" s="210"/>
      <c r="CO55" s="370">
        <v>28</v>
      </c>
      <c r="CP55" s="210">
        <v>27.5</v>
      </c>
      <c r="CQ55" s="370">
        <v>22.875329454473146</v>
      </c>
      <c r="DH55" s="205"/>
      <c r="DJ55" s="44">
        <v>3.5300001502037E-2</v>
      </c>
      <c r="DK55" s="46">
        <v>0.182</v>
      </c>
      <c r="DL55" s="46">
        <v>0.13400000000000001</v>
      </c>
      <c r="DM55" s="46">
        <v>7.9200000000000007E-2</v>
      </c>
      <c r="DN55" s="46">
        <v>8.0799999999999997E-2</v>
      </c>
      <c r="DO55" s="46">
        <v>0.153</v>
      </c>
      <c r="DP55" s="46">
        <v>9.5299999999999996E-2</v>
      </c>
      <c r="DQ55" s="363">
        <v>0.34299999475479098</v>
      </c>
      <c r="DR55" s="46">
        <v>0.46700000000000003</v>
      </c>
      <c r="DS55" s="46">
        <v>6.9599999999999995E-2</v>
      </c>
      <c r="DT55" s="46">
        <v>0.20899999999999999</v>
      </c>
      <c r="DU55" s="46">
        <v>0.40699999999999997</v>
      </c>
      <c r="DV55" s="46">
        <v>2.15</v>
      </c>
      <c r="DW55" s="46">
        <v>29.4</v>
      </c>
      <c r="DX55" s="206"/>
      <c r="DY55" s="14">
        <v>0.13699999451637301</v>
      </c>
      <c r="DZ55" s="14">
        <v>3.4699998795986203E-2</v>
      </c>
      <c r="EA55" s="14">
        <v>4.4900000095367397E-2</v>
      </c>
      <c r="EB55" s="14">
        <v>0.56400001049041704</v>
      </c>
      <c r="EC55" s="14">
        <v>0.22300000488758101</v>
      </c>
      <c r="ED55" s="364">
        <v>0.8</v>
      </c>
      <c r="EE55" s="364">
        <v>1.57</v>
      </c>
      <c r="EF55" s="14">
        <v>0.164000004529953</v>
      </c>
      <c r="EG55" s="14">
        <v>0.335999995470047</v>
      </c>
      <c r="EI55" s="365"/>
      <c r="EJ55" s="365"/>
      <c r="EK55" s="365"/>
      <c r="EL55" s="365"/>
      <c r="EM55" s="371"/>
      <c r="EN55" s="365"/>
      <c r="EO55" s="365"/>
      <c r="EP55" s="199"/>
      <c r="EQ55" s="199"/>
      <c r="ER55" s="199"/>
      <c r="ES55" s="199"/>
      <c r="EV55" s="15">
        <v>7</v>
      </c>
      <c r="EW55" s="15">
        <v>1.5</v>
      </c>
      <c r="EX55" s="15">
        <v>1.5</v>
      </c>
      <c r="EY55" s="15">
        <v>0.5</v>
      </c>
      <c r="EZ55" s="15">
        <v>4</v>
      </c>
      <c r="FA55" s="15">
        <v>2.5</v>
      </c>
      <c r="FB55" s="15">
        <v>0.5</v>
      </c>
      <c r="FC55" s="15">
        <v>2</v>
      </c>
      <c r="FD55" s="15">
        <v>12</v>
      </c>
      <c r="FE55" s="15">
        <v>4</v>
      </c>
      <c r="FF55" s="15">
        <v>6</v>
      </c>
    </row>
    <row r="56" spans="1:162" s="187" customFormat="1" x14ac:dyDescent="0.35">
      <c r="A56" s="356" t="s">
        <v>242</v>
      </c>
      <c r="B56" s="185" t="s">
        <v>256</v>
      </c>
      <c r="C56" s="186" t="s">
        <v>321</v>
      </c>
      <c r="D56" s="368">
        <v>7566</v>
      </c>
      <c r="F56" s="188">
        <v>-26.586402819557776</v>
      </c>
      <c r="G56" s="188">
        <v>8.6987732029996945</v>
      </c>
      <c r="H56" s="188">
        <v>54.545374156928958</v>
      </c>
      <c r="I56" s="188">
        <v>8.7831222429257458</v>
      </c>
      <c r="J56" s="188">
        <v>6.2102487758111113</v>
      </c>
      <c r="K56" s="188">
        <v>1.9155724583978015</v>
      </c>
      <c r="L56" s="188">
        <v>0.90332094814803521</v>
      </c>
      <c r="N56" s="358">
        <v>6.54</v>
      </c>
      <c r="O56" s="359"/>
      <c r="P56" s="360">
        <v>70.615953190519519</v>
      </c>
      <c r="Q56" s="360">
        <v>11.53158616954107</v>
      </c>
      <c r="R56" s="191">
        <v>3188.1319970649206</v>
      </c>
      <c r="S56" s="191">
        <v>13267.442021679031</v>
      </c>
      <c r="T56" s="360">
        <v>0.34689248747379597</v>
      </c>
      <c r="U56" s="360">
        <v>2.3366482193061811</v>
      </c>
      <c r="V56" s="360">
        <v>0.19782067691951949</v>
      </c>
      <c r="W56" s="360">
        <v>6.2225999520027511</v>
      </c>
      <c r="X56" s="360">
        <v>43.654376605053066</v>
      </c>
      <c r="Y56" s="488">
        <f t="shared" si="2"/>
        <v>16590.479896044766</v>
      </c>
      <c r="Z56" s="21">
        <v>7.3400000000000007E-2</v>
      </c>
      <c r="AA56" s="19">
        <v>3.3000000000000002E-2</v>
      </c>
      <c r="AB56" s="21">
        <v>0.182</v>
      </c>
      <c r="AC56" s="21">
        <v>2.54</v>
      </c>
      <c r="AD56" s="21">
        <v>6.84</v>
      </c>
      <c r="AE56" s="21">
        <v>15.9</v>
      </c>
      <c r="AF56" s="22">
        <v>11.7</v>
      </c>
      <c r="AG56" s="221"/>
      <c r="AH56" s="16">
        <v>0.17799999999999999</v>
      </c>
      <c r="AI56" s="16">
        <v>0.495</v>
      </c>
      <c r="AJ56" s="16">
        <v>0.13700000000000001</v>
      </c>
      <c r="AK56" s="14">
        <v>1.54999997466803E-2</v>
      </c>
      <c r="AL56" s="16">
        <v>0.32700000000000001</v>
      </c>
      <c r="AM56" s="16">
        <v>7.0999999999999994E-2</v>
      </c>
      <c r="AN56" s="14">
        <v>4.65999990701675E-2</v>
      </c>
      <c r="AO56" s="14">
        <v>8.6599998176097898E-2</v>
      </c>
      <c r="AP56" s="14">
        <v>3.8400001823902102E-2</v>
      </c>
      <c r="AQ56" s="14">
        <v>3.8300000131130198E-2</v>
      </c>
      <c r="AR56" s="14">
        <v>5.1699999719858197E-2</v>
      </c>
      <c r="AS56" s="14">
        <v>4.54000011086464E-2</v>
      </c>
      <c r="AT56" s="16">
        <v>0.51200000000000001</v>
      </c>
      <c r="AU56" s="196"/>
      <c r="AV56" s="361">
        <v>0.05</v>
      </c>
      <c r="AW56" s="361">
        <v>0.05</v>
      </c>
      <c r="AX56" s="198">
        <v>0.24561592152478845</v>
      </c>
      <c r="AY56" s="198">
        <v>0.13813944761689426</v>
      </c>
      <c r="AZ56" s="197">
        <v>0.02</v>
      </c>
      <c r="BA56" s="214">
        <v>18.941701592174134</v>
      </c>
      <c r="BB56" s="197">
        <v>0.19</v>
      </c>
      <c r="BC56" s="198">
        <v>9.7465855310783653E-2</v>
      </c>
      <c r="BD56" s="197">
        <v>0.25</v>
      </c>
      <c r="BE56" s="197">
        <v>0.25</v>
      </c>
      <c r="BF56" s="198"/>
      <c r="BG56" s="194">
        <v>0.05</v>
      </c>
      <c r="BH56" s="194">
        <v>0.05</v>
      </c>
      <c r="BI56" s="7">
        <v>0.41</v>
      </c>
      <c r="BJ56" s="14">
        <v>1.72</v>
      </c>
      <c r="BK56" s="14">
        <v>0.56999999999999995</v>
      </c>
      <c r="BL56" s="364">
        <v>0.62027699446817797</v>
      </c>
      <c r="BM56" s="364">
        <v>0.88844146366015864</v>
      </c>
      <c r="BN56" s="364">
        <v>1.0796183997927402</v>
      </c>
      <c r="BO56" s="364">
        <v>1.8436223876072018</v>
      </c>
      <c r="BP56" s="364">
        <v>2.9947108726199998</v>
      </c>
      <c r="BQ56" s="364">
        <v>1.3693613787028844</v>
      </c>
      <c r="BR56" s="7">
        <v>0.14000000000000001</v>
      </c>
      <c r="BS56" s="14">
        <v>0.31</v>
      </c>
      <c r="BT56" s="14"/>
      <c r="BU56" s="7">
        <v>0.38</v>
      </c>
      <c r="BV56" s="364">
        <v>0.10402946976989423</v>
      </c>
      <c r="BW56" s="14">
        <v>0.04</v>
      </c>
      <c r="BX56" s="197">
        <v>0.3</v>
      </c>
      <c r="BY56" s="197"/>
      <c r="BZ56" s="197">
        <v>0.02</v>
      </c>
      <c r="CA56" s="201">
        <v>0.3</v>
      </c>
      <c r="CB56" s="201">
        <v>0.3</v>
      </c>
      <c r="CC56" s="199">
        <v>5</v>
      </c>
      <c r="CD56" s="199">
        <v>5</v>
      </c>
      <c r="CE56" s="199">
        <v>5</v>
      </c>
      <c r="CF56" s="199">
        <v>2</v>
      </c>
      <c r="CG56" s="199">
        <v>2</v>
      </c>
      <c r="CH56" s="199">
        <v>2</v>
      </c>
      <c r="CI56" s="199">
        <v>2</v>
      </c>
      <c r="CJ56" s="199"/>
      <c r="CL56" s="522">
        <v>140</v>
      </c>
      <c r="CM56" s="522">
        <v>238</v>
      </c>
      <c r="CN56" s="210"/>
      <c r="CO56" s="7">
        <v>8.1</v>
      </c>
      <c r="CP56" s="7">
        <v>9.84</v>
      </c>
      <c r="CQ56" s="7">
        <v>14.04</v>
      </c>
      <c r="DH56" s="205"/>
      <c r="DJ56" s="46">
        <v>4.5499999999999999E-2</v>
      </c>
      <c r="DK56" s="46">
        <v>4.5899999999999996E-2</v>
      </c>
      <c r="DL56" s="46">
        <v>5.04E-2</v>
      </c>
      <c r="DM56" s="46">
        <v>2.1499999999999998E-2</v>
      </c>
      <c r="DN56" s="46">
        <v>3.5499999999999997E-2</v>
      </c>
      <c r="DO56" s="46">
        <v>5.5399999999999998E-2</v>
      </c>
      <c r="DP56" s="46">
        <v>3.9899999999999998E-2</v>
      </c>
      <c r="DQ56" s="363">
        <v>0.34299999475479098</v>
      </c>
      <c r="DR56" s="46">
        <v>0.27400000000000002</v>
      </c>
      <c r="DS56" s="46">
        <v>3.6499999999999998E-2</v>
      </c>
      <c r="DT56" s="46">
        <v>0.14699999999999999</v>
      </c>
      <c r="DU56" s="46">
        <v>9.64E-2</v>
      </c>
      <c r="DV56" s="46">
        <v>0.154</v>
      </c>
      <c r="DW56" s="44">
        <v>17.899999618530199</v>
      </c>
      <c r="DX56" s="206"/>
      <c r="DY56" s="14">
        <v>0.13699999451637301</v>
      </c>
      <c r="DZ56" s="364">
        <v>7.4499999999999997E-2</v>
      </c>
      <c r="EA56" s="364">
        <v>6.25E-2</v>
      </c>
      <c r="EB56" s="14">
        <v>0.375</v>
      </c>
      <c r="EC56" s="14">
        <v>0.138999998569489</v>
      </c>
      <c r="ED56" s="14">
        <v>0.164000004529953</v>
      </c>
      <c r="EE56" s="364">
        <v>0.23200000000000001</v>
      </c>
      <c r="EF56" s="14">
        <v>0.125</v>
      </c>
      <c r="EG56" s="14">
        <v>0.25699999928474399</v>
      </c>
      <c r="EI56" s="365"/>
      <c r="EJ56" s="365"/>
      <c r="EK56" s="365"/>
      <c r="EL56" s="365"/>
      <c r="EM56" s="371"/>
      <c r="EN56" s="365"/>
      <c r="EO56" s="365"/>
      <c r="EP56" s="199"/>
      <c r="EQ56" s="199"/>
      <c r="ER56" s="199"/>
      <c r="ES56" s="199"/>
      <c r="EV56" s="15">
        <v>7</v>
      </c>
      <c r="EW56" s="15">
        <v>1.5</v>
      </c>
      <c r="EX56" s="15">
        <v>1.5</v>
      </c>
      <c r="EY56" s="15">
        <v>0.5</v>
      </c>
      <c r="EZ56" s="15">
        <v>4</v>
      </c>
      <c r="FA56" s="15">
        <v>2.5</v>
      </c>
      <c r="FB56" s="15">
        <v>0.5</v>
      </c>
      <c r="FC56" s="15">
        <v>2</v>
      </c>
      <c r="FD56" s="15">
        <v>12</v>
      </c>
      <c r="FE56" s="15">
        <v>4</v>
      </c>
      <c r="FF56" s="15">
        <v>6</v>
      </c>
    </row>
    <row r="57" spans="1:162" s="187" customFormat="1" x14ac:dyDescent="0.35">
      <c r="A57" s="356" t="s">
        <v>243</v>
      </c>
      <c r="B57" s="185" t="s">
        <v>256</v>
      </c>
      <c r="C57" s="186" t="s">
        <v>321</v>
      </c>
      <c r="D57" s="357">
        <v>7567</v>
      </c>
      <c r="F57" s="188">
        <v>-26.081418686826638</v>
      </c>
      <c r="G57" s="188">
        <v>7.7590712137869629</v>
      </c>
      <c r="H57" s="188">
        <v>50.925497986587985</v>
      </c>
      <c r="I57" s="188">
        <v>9.6119674299402078</v>
      </c>
      <c r="J57" s="188">
        <v>5.2981346803112057</v>
      </c>
      <c r="K57" s="188">
        <v>2.0162110323869609</v>
      </c>
      <c r="L57" s="188">
        <v>1.0251994865132192</v>
      </c>
      <c r="N57" s="358">
        <v>5.4</v>
      </c>
      <c r="O57" s="359"/>
      <c r="P57" s="360">
        <v>63.531832005854952</v>
      </c>
      <c r="Q57" s="360">
        <v>24.171401807127257</v>
      </c>
      <c r="R57" s="191">
        <v>1968.5756362998402</v>
      </c>
      <c r="S57" s="191">
        <v>14484.510143859759</v>
      </c>
      <c r="T57" s="360">
        <v>1.1593088036960073</v>
      </c>
      <c r="U57" s="360">
        <v>1.2982773246193684</v>
      </c>
      <c r="V57" s="360">
        <v>0.11222068750042423</v>
      </c>
      <c r="W57" s="360">
        <v>2.041554471573845</v>
      </c>
      <c r="X57" s="360">
        <v>35.2821525364159</v>
      </c>
      <c r="Y57" s="488">
        <f t="shared" si="2"/>
        <v>16580.682527796387</v>
      </c>
      <c r="Z57" s="21">
        <v>9.35E-2</v>
      </c>
      <c r="AA57" s="21">
        <v>5.79E-2</v>
      </c>
      <c r="AB57" s="21">
        <v>0.20699999999999999</v>
      </c>
      <c r="AC57" s="21">
        <v>1.64</v>
      </c>
      <c r="AD57" s="21">
        <v>5.41</v>
      </c>
      <c r="AE57" s="21">
        <v>14.5</v>
      </c>
      <c r="AF57" s="22">
        <v>8.77</v>
      </c>
      <c r="AG57" s="221"/>
      <c r="AH57" s="16">
        <v>0.21099999999999999</v>
      </c>
      <c r="AI57" s="16">
        <v>0.55600000000000005</v>
      </c>
      <c r="AJ57" s="16">
        <v>0.19700000000000001</v>
      </c>
      <c r="AK57" s="14">
        <v>9.1899996623396908E-3</v>
      </c>
      <c r="AL57" s="16">
        <v>0.44</v>
      </c>
      <c r="AM57" s="16">
        <v>0.10199999999999999</v>
      </c>
      <c r="AN57" s="16">
        <v>0.13900000000000001</v>
      </c>
      <c r="AO57" s="14">
        <v>4.1200000792741803E-2</v>
      </c>
      <c r="AP57" s="14">
        <v>3.0099999159574502E-2</v>
      </c>
      <c r="AQ57" s="14">
        <v>2.9999999329447701E-2</v>
      </c>
      <c r="AR57" s="14">
        <v>5.2799999713897698E-2</v>
      </c>
      <c r="AS57" s="14">
        <v>4.6300001442432397E-2</v>
      </c>
      <c r="AT57" s="16">
        <v>1.81</v>
      </c>
      <c r="AU57" s="196"/>
      <c r="AV57" s="361">
        <v>0.05</v>
      </c>
      <c r="AW57" s="361">
        <v>0.05</v>
      </c>
      <c r="AX57" s="198">
        <v>0.42819507256650002</v>
      </c>
      <c r="AY57" s="197">
        <v>0.02</v>
      </c>
      <c r="AZ57" s="197">
        <v>0.02</v>
      </c>
      <c r="BA57" s="198">
        <v>9.3646227838338394</v>
      </c>
      <c r="BB57" s="197">
        <v>0.19</v>
      </c>
      <c r="BC57" s="198">
        <v>0.22830270883892426</v>
      </c>
      <c r="BD57" s="197">
        <v>0.25</v>
      </c>
      <c r="BE57" s="197">
        <v>0.25</v>
      </c>
      <c r="BF57" s="198"/>
      <c r="BG57" s="194">
        <v>0.05</v>
      </c>
      <c r="BH57" s="194">
        <v>0.05</v>
      </c>
      <c r="BI57" s="7">
        <v>0.41</v>
      </c>
      <c r="BJ57" s="14">
        <v>1.72</v>
      </c>
      <c r="BK57" s="14">
        <v>0.56999999999999995</v>
      </c>
      <c r="BL57" s="364">
        <v>9.6797376053702019E-2</v>
      </c>
      <c r="BM57" s="364">
        <v>0.37077315942053035</v>
      </c>
      <c r="BN57" s="364">
        <v>0.94147844067889896</v>
      </c>
      <c r="BO57" s="364">
        <v>1.996730059127005</v>
      </c>
      <c r="BP57" s="364">
        <v>2.4149636895948183</v>
      </c>
      <c r="BQ57" s="364">
        <v>1.3301156613583687</v>
      </c>
      <c r="BR57" s="7">
        <v>0.14000000000000001</v>
      </c>
      <c r="BS57" s="14">
        <v>0.31</v>
      </c>
      <c r="BT57" s="14"/>
      <c r="BU57" s="7">
        <v>0.38</v>
      </c>
      <c r="BV57" s="14">
        <v>0.01</v>
      </c>
      <c r="BW57" s="14">
        <v>0.04</v>
      </c>
      <c r="BX57" s="199">
        <v>0.3</v>
      </c>
      <c r="BY57" s="199"/>
      <c r="BZ57" s="197">
        <v>0.02</v>
      </c>
      <c r="CA57" s="201">
        <v>0.3</v>
      </c>
      <c r="CB57" s="201">
        <v>0.3</v>
      </c>
      <c r="CC57" s="199">
        <v>5</v>
      </c>
      <c r="CD57" s="199">
        <v>5</v>
      </c>
      <c r="CE57" s="199">
        <v>5</v>
      </c>
      <c r="CF57" s="199">
        <v>2</v>
      </c>
      <c r="CG57" s="199">
        <v>2</v>
      </c>
      <c r="CH57" s="199">
        <v>2</v>
      </c>
      <c r="CI57" s="199">
        <v>2</v>
      </c>
      <c r="CJ57" s="199"/>
      <c r="CL57" s="520">
        <v>170</v>
      </c>
      <c r="CM57" s="522">
        <v>238</v>
      </c>
      <c r="CN57" s="210"/>
      <c r="CO57" s="7">
        <v>4.58</v>
      </c>
      <c r="CP57" s="7">
        <v>5.99</v>
      </c>
      <c r="CQ57" s="7">
        <v>8.48</v>
      </c>
      <c r="DH57" s="205"/>
      <c r="DJ57" s="44">
        <v>3.5300001502037E-2</v>
      </c>
      <c r="DK57" s="44">
        <v>3.5300001502037E-2</v>
      </c>
      <c r="DL57" s="44">
        <v>3.2900001853704501E-2</v>
      </c>
      <c r="DM57" s="46">
        <v>2.7699999999999999E-2</v>
      </c>
      <c r="DN57" s="46">
        <v>3.0100000000000002E-2</v>
      </c>
      <c r="DO57" s="44">
        <v>4.21000011265278E-2</v>
      </c>
      <c r="DP57" s="46">
        <v>3.3700000000000001E-2</v>
      </c>
      <c r="DQ57" s="363">
        <v>0.34299999475479098</v>
      </c>
      <c r="DR57" s="46">
        <v>0.16400000000000001</v>
      </c>
      <c r="DS57" s="46">
        <v>2.9600000000000001E-2</v>
      </c>
      <c r="DT57" s="46">
        <v>0.122</v>
      </c>
      <c r="DU57" s="44">
        <v>8.7600000202655806E-2</v>
      </c>
      <c r="DV57" s="46">
        <v>0.223</v>
      </c>
      <c r="DW57" s="44">
        <v>17.899999618530199</v>
      </c>
      <c r="DX57" s="206"/>
      <c r="DY57" s="14">
        <v>0.13699999451637301</v>
      </c>
      <c r="DZ57" s="364">
        <v>6.13E-2</v>
      </c>
      <c r="EA57" s="364">
        <v>4.8299999999999996E-2</v>
      </c>
      <c r="EB57" s="14">
        <v>0.375</v>
      </c>
      <c r="EC57" s="14">
        <v>0.13300000131130199</v>
      </c>
      <c r="ED57" s="14">
        <v>0.164000004529953</v>
      </c>
      <c r="EE57" s="364">
        <v>0.23699999999999999</v>
      </c>
      <c r="EF57" s="14">
        <v>0.125</v>
      </c>
      <c r="EG57" s="14">
        <v>0.25699999928474399</v>
      </c>
      <c r="EP57" s="199"/>
      <c r="EQ57" s="199"/>
      <c r="ER57" s="199"/>
      <c r="ES57" s="199"/>
      <c r="EV57" s="372">
        <v>8.5769923683855378</v>
      </c>
      <c r="EW57" s="15">
        <v>1.5</v>
      </c>
      <c r="EX57" s="15">
        <v>1.5</v>
      </c>
      <c r="EY57" s="15">
        <v>0.5</v>
      </c>
      <c r="EZ57" s="15">
        <v>4</v>
      </c>
      <c r="FA57" s="15">
        <v>3.06712892349851</v>
      </c>
      <c r="FB57" s="15">
        <v>0.5</v>
      </c>
      <c r="FC57" s="15">
        <v>2</v>
      </c>
      <c r="FD57" s="15">
        <v>12</v>
      </c>
      <c r="FE57" s="15">
        <v>4</v>
      </c>
      <c r="FF57" s="15">
        <v>6</v>
      </c>
    </row>
    <row r="58" spans="1:162" s="187" customFormat="1" x14ac:dyDescent="0.35">
      <c r="A58" s="356" t="s">
        <v>244</v>
      </c>
      <c r="B58" s="185" t="s">
        <v>256</v>
      </c>
      <c r="C58" s="186" t="s">
        <v>321</v>
      </c>
      <c r="D58" s="357">
        <v>7568</v>
      </c>
      <c r="F58" s="188">
        <v>-25.60821646815748</v>
      </c>
      <c r="G58" s="188">
        <v>8.4225612419611586</v>
      </c>
      <c r="H58" s="188">
        <v>52.398326329487773</v>
      </c>
      <c r="I58" s="188">
        <v>8.8680206848674974</v>
      </c>
      <c r="J58" s="188">
        <v>5.9086833681952209</v>
      </c>
      <c r="K58" s="188">
        <v>0.5267539222636124</v>
      </c>
      <c r="L58" s="188">
        <v>0.96290689387104078</v>
      </c>
      <c r="N58" s="358">
        <v>3.84</v>
      </c>
      <c r="O58" s="359"/>
      <c r="P58" s="360">
        <v>3.1763278691653571</v>
      </c>
      <c r="Q58" s="360">
        <v>1.1659154213637344</v>
      </c>
      <c r="R58" s="191">
        <v>1056.1729174524658</v>
      </c>
      <c r="S58" s="191">
        <v>9063.0896315087612</v>
      </c>
      <c r="T58" s="360">
        <v>9.8721795520065729</v>
      </c>
      <c r="U58" s="360">
        <v>0.46743240943358771</v>
      </c>
      <c r="V58" s="360">
        <v>0.10820299773135354</v>
      </c>
      <c r="W58" s="360">
        <v>4.0520819297986286</v>
      </c>
      <c r="X58" s="360">
        <v>39.33896698705901</v>
      </c>
      <c r="Y58" s="488">
        <f t="shared" si="2"/>
        <v>10177.443656127785</v>
      </c>
      <c r="Z58" s="21">
        <v>2.16</v>
      </c>
      <c r="AA58" s="21">
        <v>0.41</v>
      </c>
      <c r="AB58" s="21">
        <v>1.25</v>
      </c>
      <c r="AC58" s="21">
        <v>9.17</v>
      </c>
      <c r="AD58" s="21">
        <v>24.8</v>
      </c>
      <c r="AE58" s="21">
        <v>43.3</v>
      </c>
      <c r="AF58" s="22">
        <v>23.1</v>
      </c>
      <c r="AG58" s="373"/>
      <c r="AH58" s="16">
        <v>0.996</v>
      </c>
      <c r="AI58" s="16">
        <v>1.1399999999999999</v>
      </c>
      <c r="AJ58" s="16">
        <v>0.64700000000000002</v>
      </c>
      <c r="AK58" s="14">
        <v>3.7200000137090697E-2</v>
      </c>
      <c r="AL58" s="16">
        <v>1.55</v>
      </c>
      <c r="AM58" s="16">
        <v>0.19800000000000001</v>
      </c>
      <c r="AN58" s="14">
        <v>0.15199999511241899</v>
      </c>
      <c r="AO58" s="14">
        <v>0.28099998831749001</v>
      </c>
      <c r="AP58" s="14">
        <v>0.15099999308586101</v>
      </c>
      <c r="AQ58" s="14">
        <v>0.158000007271767</v>
      </c>
      <c r="AR58" s="14">
        <v>0.345999985933304</v>
      </c>
      <c r="AS58" s="14">
        <v>0.30000001192092901</v>
      </c>
      <c r="AT58" s="14">
        <v>0.47600001096725503</v>
      </c>
      <c r="AU58" s="196"/>
      <c r="AV58" s="361">
        <v>0.05</v>
      </c>
      <c r="AW58" s="361">
        <v>0.05</v>
      </c>
      <c r="AX58" s="198">
        <v>0.10159006110608164</v>
      </c>
      <c r="AY58" s="198">
        <v>0.17165227023124491</v>
      </c>
      <c r="AZ58" s="198">
        <v>2.9795266510446936</v>
      </c>
      <c r="BA58" s="214">
        <v>17.025988653038574</v>
      </c>
      <c r="BB58" s="197">
        <v>0.19</v>
      </c>
      <c r="BC58" s="198">
        <v>1.0761968645419335</v>
      </c>
      <c r="BD58" s="197">
        <v>0.25</v>
      </c>
      <c r="BE58" s="197">
        <v>0.25</v>
      </c>
      <c r="BF58" s="198"/>
      <c r="BG58" s="194">
        <v>0.05</v>
      </c>
      <c r="BH58" s="194">
        <v>0.05</v>
      </c>
      <c r="BI58" s="7">
        <v>0.41</v>
      </c>
      <c r="BJ58" s="14">
        <v>1.72</v>
      </c>
      <c r="BK58" s="14">
        <v>0.56999999999999995</v>
      </c>
      <c r="BL58" s="364">
        <v>0.35701635658069386</v>
      </c>
      <c r="BM58" s="364">
        <v>1.0221855328983724</v>
      </c>
      <c r="BN58" s="364">
        <v>1.2722325395809184</v>
      </c>
      <c r="BO58" s="364">
        <v>3.0218728780691073</v>
      </c>
      <c r="BP58" s="364">
        <v>2.6036876158129694</v>
      </c>
      <c r="BQ58" s="16">
        <v>1.8507513973257703</v>
      </c>
      <c r="BR58" s="7">
        <v>0.14000000000000001</v>
      </c>
      <c r="BS58" s="14">
        <v>0.31</v>
      </c>
      <c r="BT58" s="14"/>
      <c r="BU58" s="7">
        <v>0.38</v>
      </c>
      <c r="BV58" s="14">
        <v>0.01</v>
      </c>
      <c r="BW58" s="364">
        <v>0.23612498260611223</v>
      </c>
      <c r="BX58" s="199">
        <v>0.3</v>
      </c>
      <c r="BY58" s="199"/>
      <c r="BZ58" s="197">
        <v>0.02</v>
      </c>
      <c r="CA58" s="201">
        <v>0.3</v>
      </c>
      <c r="CB58" s="201">
        <v>0.3</v>
      </c>
      <c r="CC58" s="199">
        <v>5</v>
      </c>
      <c r="CD58" s="199">
        <v>5</v>
      </c>
      <c r="CE58" s="199">
        <v>5</v>
      </c>
      <c r="CF58" s="199">
        <v>2</v>
      </c>
      <c r="CG58" s="199">
        <v>2</v>
      </c>
      <c r="CH58" s="199">
        <v>2</v>
      </c>
      <c r="CI58" s="199">
        <v>2</v>
      </c>
      <c r="CJ58" s="199"/>
      <c r="CL58" s="522">
        <v>140</v>
      </c>
      <c r="CM58" s="520">
        <v>252</v>
      </c>
      <c r="CN58" s="210"/>
      <c r="CO58" s="7">
        <v>8.1</v>
      </c>
      <c r="CP58" s="210">
        <v>56.3</v>
      </c>
      <c r="CQ58" s="7">
        <v>14.04</v>
      </c>
      <c r="DH58" s="205"/>
      <c r="DJ58" s="44">
        <v>3.5300001502037E-2</v>
      </c>
      <c r="DK58" s="44">
        <v>3.5300001502037E-2</v>
      </c>
      <c r="DL58" s="44">
        <v>3.2900001853704501E-2</v>
      </c>
      <c r="DM58" s="44">
        <v>1.94000005722046E-2</v>
      </c>
      <c r="DN58" s="44">
        <v>2.1999999999999999E-2</v>
      </c>
      <c r="DO58" s="44">
        <v>4.21000011265278E-2</v>
      </c>
      <c r="DP58" s="44">
        <v>2.6300000026822101E-2</v>
      </c>
      <c r="DQ58" s="363">
        <v>0.34299999475479098</v>
      </c>
      <c r="DR58" s="46">
        <v>0.14499999999999999</v>
      </c>
      <c r="DS58" s="44">
        <v>1.2400000356137799E-2</v>
      </c>
      <c r="DT58" s="44">
        <v>0.02</v>
      </c>
      <c r="DU58" s="44">
        <v>8.7600000202655806E-2</v>
      </c>
      <c r="DV58" s="44">
        <v>0.108000002801418</v>
      </c>
      <c r="DW58" s="44">
        <v>17.899999618530199</v>
      </c>
      <c r="DX58" s="206"/>
      <c r="DY58" s="14">
        <v>0.13699999451637301</v>
      </c>
      <c r="DZ58" s="364">
        <v>0.13400000000000001</v>
      </c>
      <c r="EA58" s="14">
        <v>2.0500000566244101E-2</v>
      </c>
      <c r="EB58" s="14">
        <v>0.375</v>
      </c>
      <c r="EC58" s="14">
        <v>0.10199999809265101</v>
      </c>
      <c r="ED58" s="364">
        <v>0.25900000000000001</v>
      </c>
      <c r="EE58" s="364">
        <v>0.504</v>
      </c>
      <c r="EF58" s="14">
        <v>0.125</v>
      </c>
      <c r="EG58" s="14">
        <v>0.25699999928474399</v>
      </c>
      <c r="EP58" s="199"/>
      <c r="EQ58" s="199"/>
      <c r="ER58" s="199"/>
      <c r="ES58" s="199"/>
      <c r="EV58" s="15">
        <v>7</v>
      </c>
      <c r="EW58" s="15">
        <v>1.5</v>
      </c>
      <c r="EX58" s="15">
        <v>1.5</v>
      </c>
      <c r="EY58" s="15">
        <v>0.5</v>
      </c>
      <c r="EZ58" s="15">
        <v>4</v>
      </c>
      <c r="FA58" s="15">
        <v>2.5</v>
      </c>
      <c r="FB58" s="15">
        <v>0.5</v>
      </c>
      <c r="FC58" s="15">
        <v>2</v>
      </c>
      <c r="FD58" s="15">
        <v>12</v>
      </c>
      <c r="FE58" s="15">
        <v>4</v>
      </c>
      <c r="FF58" s="15">
        <v>6</v>
      </c>
    </row>
    <row r="59" spans="1:162" s="187" customFormat="1" x14ac:dyDescent="0.35">
      <c r="A59" s="356" t="s">
        <v>245</v>
      </c>
      <c r="B59" s="185" t="s">
        <v>256</v>
      </c>
      <c r="C59" s="186" t="s">
        <v>321</v>
      </c>
      <c r="D59" s="357">
        <v>7569</v>
      </c>
      <c r="F59" s="188">
        <v>-26.290817156358262</v>
      </c>
      <c r="G59" s="188">
        <v>9.3698334331422224</v>
      </c>
      <c r="H59" s="188">
        <v>55.719794119134534</v>
      </c>
      <c r="I59" s="188">
        <v>6.9793677065744024</v>
      </c>
      <c r="J59" s="188">
        <v>7.983501724181659</v>
      </c>
      <c r="K59" s="188">
        <v>0.90070092547079028</v>
      </c>
      <c r="L59" s="188">
        <v>0.85162941822731741</v>
      </c>
      <c r="N59" s="358">
        <v>7.98</v>
      </c>
      <c r="O59" s="359"/>
      <c r="P59" s="360">
        <v>1.6918517236327413</v>
      </c>
      <c r="Q59" s="360">
        <v>1.9361908425340593</v>
      </c>
      <c r="R59" s="191">
        <v>1206.7041390218913</v>
      </c>
      <c r="S59" s="191">
        <v>10757.358796211178</v>
      </c>
      <c r="T59" s="360">
        <v>6.6828677110654642</v>
      </c>
      <c r="U59" s="360">
        <v>1.0469132494110314</v>
      </c>
      <c r="V59" s="360">
        <v>9.5625259418724504E-2</v>
      </c>
      <c r="W59" s="360">
        <v>10.309945584261001</v>
      </c>
      <c r="X59" s="360">
        <v>37.042593006351389</v>
      </c>
      <c r="Y59" s="488">
        <f t="shared" si="2"/>
        <v>12022.868922609745</v>
      </c>
      <c r="Z59" s="21">
        <v>4.2699999999999996</v>
      </c>
      <c r="AA59" s="21">
        <v>0.94299999999999995</v>
      </c>
      <c r="AB59" s="21">
        <v>2.5499999999999998</v>
      </c>
      <c r="AC59" s="21">
        <v>13.9</v>
      </c>
      <c r="AD59" s="21">
        <v>39.299999999999997</v>
      </c>
      <c r="AE59" s="21">
        <v>67.5</v>
      </c>
      <c r="AF59" s="22">
        <v>34.4</v>
      </c>
      <c r="AG59" s="374"/>
      <c r="AH59" s="16">
        <v>1.69</v>
      </c>
      <c r="AI59" s="16">
        <v>1.87</v>
      </c>
      <c r="AJ59" s="16">
        <v>1.1100000000000001</v>
      </c>
      <c r="AK59" s="14">
        <v>4.39999997615814E-2</v>
      </c>
      <c r="AL59" s="16">
        <v>2.29</v>
      </c>
      <c r="AM59" s="16">
        <v>0.27300000000000002</v>
      </c>
      <c r="AN59" s="16">
        <v>0.68899999999999995</v>
      </c>
      <c r="AO59" s="14">
        <v>0.23299999535083801</v>
      </c>
      <c r="AP59" s="14">
        <v>0.25900000333786</v>
      </c>
      <c r="AQ59" s="14">
        <v>0.270000010728836</v>
      </c>
      <c r="AR59" s="14">
        <v>0.53899997472762995</v>
      </c>
      <c r="AS59" s="14">
        <v>0.46700000762939498</v>
      </c>
      <c r="AT59" s="14">
        <v>-1.0099999904632568</v>
      </c>
      <c r="AU59" s="196"/>
      <c r="AV59" s="361">
        <v>0.05</v>
      </c>
      <c r="AW59" s="361">
        <v>0.05</v>
      </c>
      <c r="AX59" s="198">
        <v>0.26718655544717174</v>
      </c>
      <c r="AY59" s="198">
        <v>0.21194394203548481</v>
      </c>
      <c r="AZ59" s="198">
        <v>6.1808604967739393</v>
      </c>
      <c r="BA59" s="214">
        <v>33.527737408461014</v>
      </c>
      <c r="BB59" s="197">
        <v>0.19</v>
      </c>
      <c r="BC59" s="198">
        <v>1.8277842430128435</v>
      </c>
      <c r="BD59" s="197">
        <v>0.25</v>
      </c>
      <c r="BE59" s="197">
        <v>0.25</v>
      </c>
      <c r="BF59" s="198"/>
      <c r="BG59" s="194">
        <v>0.05</v>
      </c>
      <c r="BH59" s="194">
        <v>0.05</v>
      </c>
      <c r="BI59" s="7">
        <v>0.41</v>
      </c>
      <c r="BJ59" s="14">
        <v>1.72</v>
      </c>
      <c r="BK59" s="14">
        <v>0.56999999999999995</v>
      </c>
      <c r="BL59" s="364">
        <v>0.64969564244144939</v>
      </c>
      <c r="BM59" s="364">
        <v>1.7567750353074294</v>
      </c>
      <c r="BN59" s="364">
        <v>1.9343694250005705</v>
      </c>
      <c r="BO59" s="364">
        <v>5.0248792647500862</v>
      </c>
      <c r="BP59" s="364">
        <v>4.2273527006711662</v>
      </c>
      <c r="BQ59" s="364">
        <v>2.9108753745475551</v>
      </c>
      <c r="BR59" s="7">
        <v>0.14000000000000001</v>
      </c>
      <c r="BS59" s="14">
        <v>0.31</v>
      </c>
      <c r="BT59" s="14"/>
      <c r="BU59" s="364">
        <v>1.8966117912270759</v>
      </c>
      <c r="BV59" s="14">
        <v>0.01</v>
      </c>
      <c r="BW59" s="364">
        <v>0.51416484614569702</v>
      </c>
      <c r="BX59" s="375">
        <v>0.7</v>
      </c>
      <c r="BY59" s="375"/>
      <c r="BZ59" s="200">
        <v>0.21945841272226765</v>
      </c>
      <c r="CA59" s="201">
        <v>0.3</v>
      </c>
      <c r="CB59" s="201">
        <v>0.3</v>
      </c>
      <c r="CC59" s="199">
        <v>5</v>
      </c>
      <c r="CD59" s="199">
        <v>5</v>
      </c>
      <c r="CE59" s="199">
        <v>5</v>
      </c>
      <c r="CF59" s="199">
        <v>2</v>
      </c>
      <c r="CG59" s="199">
        <v>2</v>
      </c>
      <c r="CH59" s="199">
        <v>2</v>
      </c>
      <c r="CI59" s="199">
        <v>2</v>
      </c>
      <c r="CJ59" s="199"/>
      <c r="CL59" s="520">
        <v>170</v>
      </c>
      <c r="CM59" s="522">
        <v>238</v>
      </c>
      <c r="CN59" s="210"/>
      <c r="CO59" s="370">
        <v>10</v>
      </c>
      <c r="CP59" s="210">
        <v>81.8</v>
      </c>
      <c r="CQ59" s="370">
        <v>14.353124384363538</v>
      </c>
      <c r="DH59" s="205"/>
      <c r="DJ59" s="46">
        <v>0.254</v>
      </c>
      <c r="DK59" s="46">
        <v>0.20399999999999999</v>
      </c>
      <c r="DL59" s="46">
        <v>0.25900000000000001</v>
      </c>
      <c r="DM59" s="46">
        <v>0.183</v>
      </c>
      <c r="DN59" s="46">
        <v>0.19900000000000001</v>
      </c>
      <c r="DO59" s="46">
        <v>0.191</v>
      </c>
      <c r="DP59" s="46">
        <v>0.18</v>
      </c>
      <c r="DQ59" s="363">
        <v>0.34299999475479098</v>
      </c>
      <c r="DR59" s="46">
        <v>0.35599999999999998</v>
      </c>
      <c r="DS59" s="46">
        <v>0.219</v>
      </c>
      <c r="DT59" s="46">
        <v>0.46200000000000002</v>
      </c>
      <c r="DU59" s="46">
        <v>0.22600000000000001</v>
      </c>
      <c r="DV59" s="46">
        <v>0.42299999999999999</v>
      </c>
      <c r="DW59" s="44">
        <v>17.899999618530199</v>
      </c>
      <c r="DX59" s="206"/>
      <c r="DY59" s="14">
        <v>0.13699999451637301</v>
      </c>
      <c r="DZ59" s="364">
        <v>0.20699999999999999</v>
      </c>
      <c r="EA59" s="14">
        <v>3.20000015199184E-2</v>
      </c>
      <c r="EB59" s="14">
        <v>0.41899999976158098</v>
      </c>
      <c r="EC59" s="14">
        <v>0.158999994397163</v>
      </c>
      <c r="ED59" s="364">
        <v>0.223</v>
      </c>
      <c r="EE59" s="364">
        <v>0.51400000000000001</v>
      </c>
      <c r="EF59" s="14">
        <v>0.125</v>
      </c>
      <c r="EG59" s="14">
        <v>0.25699999928474399</v>
      </c>
      <c r="EP59" s="199"/>
      <c r="EQ59" s="199"/>
      <c r="ER59" s="199"/>
      <c r="ES59" s="199"/>
      <c r="EV59" s="372">
        <v>7.7928750733136187</v>
      </c>
      <c r="EW59" s="15">
        <v>1.5</v>
      </c>
      <c r="EX59" s="15">
        <v>1.5</v>
      </c>
      <c r="EY59" s="15">
        <v>0.5</v>
      </c>
      <c r="EZ59" s="372">
        <v>33.587025592887869</v>
      </c>
      <c r="FA59" s="372">
        <v>25.97878988948187</v>
      </c>
      <c r="FB59" s="376">
        <v>0.60868921329411574</v>
      </c>
      <c r="FC59" s="15">
        <v>2</v>
      </c>
      <c r="FD59" s="15">
        <v>12</v>
      </c>
      <c r="FE59" s="15">
        <v>4</v>
      </c>
      <c r="FF59" s="15">
        <v>6</v>
      </c>
    </row>
    <row r="60" spans="1:162" s="187" customFormat="1" x14ac:dyDescent="0.35">
      <c r="A60" s="356" t="s">
        <v>246</v>
      </c>
      <c r="B60" s="185" t="s">
        <v>256</v>
      </c>
      <c r="C60" s="186" t="s">
        <v>321</v>
      </c>
      <c r="D60" s="368">
        <v>7570</v>
      </c>
      <c r="F60" s="188">
        <v>-28.068721289189948</v>
      </c>
      <c r="G60" s="188">
        <v>8.0059210619405814</v>
      </c>
      <c r="H60" s="188">
        <v>63.09017294790651</v>
      </c>
      <c r="I60" s="188">
        <v>5.3502668057174416</v>
      </c>
      <c r="J60" s="188">
        <v>11.791967623088745</v>
      </c>
      <c r="K60" s="188">
        <v>2.0694268269013349</v>
      </c>
      <c r="L60" s="188">
        <v>0.41721114609479631</v>
      </c>
      <c r="N60" s="358">
        <v>13.88</v>
      </c>
      <c r="O60" s="359"/>
      <c r="P60" s="360">
        <v>116.81072136864456</v>
      </c>
      <c r="Q60" s="360">
        <v>43.037987226970131</v>
      </c>
      <c r="R60" s="191">
        <v>3985.4124391603436</v>
      </c>
      <c r="S60" s="191">
        <v>31100.223020993653</v>
      </c>
      <c r="T60" s="360">
        <v>0.99110771484669435</v>
      </c>
      <c r="U60" s="360">
        <v>1.8888865593725421</v>
      </c>
      <c r="V60" s="360">
        <v>0.36874512757003569</v>
      </c>
      <c r="W60" s="360">
        <v>4.7113064712538213</v>
      </c>
      <c r="X60" s="360">
        <v>33.262211200471484</v>
      </c>
      <c r="Y60" s="488">
        <f t="shared" si="2"/>
        <v>35286.706425823118</v>
      </c>
      <c r="Z60" s="21">
        <v>0.191</v>
      </c>
      <c r="AA60" s="19">
        <v>3.3000000000000002E-2</v>
      </c>
      <c r="AB60" s="21">
        <v>0.44500000000000001</v>
      </c>
      <c r="AC60" s="21">
        <v>3.85</v>
      </c>
      <c r="AD60" s="21">
        <v>12.7</v>
      </c>
      <c r="AE60" s="21">
        <v>34.1</v>
      </c>
      <c r="AF60" s="22">
        <v>19.2</v>
      </c>
      <c r="AG60" s="377"/>
      <c r="AH60" s="16">
        <v>0.48799999999999999</v>
      </c>
      <c r="AI60" s="16">
        <v>1.55</v>
      </c>
      <c r="AJ60" s="16">
        <v>0.496</v>
      </c>
      <c r="AK60" s="14">
        <v>4.98000010848045E-2</v>
      </c>
      <c r="AL60" s="16">
        <v>1.04</v>
      </c>
      <c r="AM60" s="16">
        <v>0.3</v>
      </c>
      <c r="AN60" s="16">
        <v>0.318</v>
      </c>
      <c r="AO60" s="14">
        <v>0.25200000405311601</v>
      </c>
      <c r="AP60" s="14">
        <v>0.29300001263618503</v>
      </c>
      <c r="AQ60" s="14">
        <v>0.30500000715255698</v>
      </c>
      <c r="AR60" s="14">
        <v>0.31099998950958302</v>
      </c>
      <c r="AS60" s="14">
        <v>0.268999993801117</v>
      </c>
      <c r="AT60" s="16">
        <v>2.2200000000000002</v>
      </c>
      <c r="AU60" s="196"/>
      <c r="AV60" s="361">
        <v>0.05</v>
      </c>
      <c r="AW60" s="361">
        <v>0.05</v>
      </c>
      <c r="AX60" s="198">
        <v>1.0485259690997959</v>
      </c>
      <c r="AY60" s="198">
        <v>0.2211629208780255</v>
      </c>
      <c r="AZ60" s="198">
        <v>4.1938361595578737</v>
      </c>
      <c r="BA60" s="214">
        <v>35.423544954016378</v>
      </c>
      <c r="BB60" s="197">
        <v>0.19</v>
      </c>
      <c r="BC60" s="198">
        <v>0.60089376150821427</v>
      </c>
      <c r="BD60" s="197">
        <v>0.25</v>
      </c>
      <c r="BE60" s="197">
        <v>0.25</v>
      </c>
      <c r="BF60" s="198"/>
      <c r="BG60" s="194">
        <v>0.05</v>
      </c>
      <c r="BH60" s="194">
        <v>0.05</v>
      </c>
      <c r="BI60" s="7">
        <v>0.41</v>
      </c>
      <c r="BJ60" s="14">
        <v>1.72</v>
      </c>
      <c r="BK60" s="14">
        <v>0.56999999999999995</v>
      </c>
      <c r="BL60" s="364">
        <v>0.63163604378721938</v>
      </c>
      <c r="BM60" s="364">
        <v>1.5006969604173674</v>
      </c>
      <c r="BN60" s="364">
        <v>3.3769960719131631</v>
      </c>
      <c r="BO60" s="364">
        <v>7.3535245844125523</v>
      </c>
      <c r="BP60" s="364">
        <v>8.9710124145038268</v>
      </c>
      <c r="BQ60" s="364">
        <v>5.3119418584122453</v>
      </c>
      <c r="BR60" s="364">
        <v>0.23241564759599997</v>
      </c>
      <c r="BS60" s="14">
        <v>0.31</v>
      </c>
      <c r="BT60" s="14"/>
      <c r="BU60" s="7">
        <v>0.38</v>
      </c>
      <c r="BV60" s="14">
        <v>0.01</v>
      </c>
      <c r="BW60" s="14">
        <v>0.04</v>
      </c>
      <c r="BX60" s="199">
        <v>0.3</v>
      </c>
      <c r="BY60" s="199"/>
      <c r="BZ60" s="197">
        <v>0.02</v>
      </c>
      <c r="CA60" s="201">
        <v>0.3</v>
      </c>
      <c r="CB60" s="201">
        <v>0.3</v>
      </c>
      <c r="CC60" s="199">
        <v>5</v>
      </c>
      <c r="CD60" s="199">
        <v>5</v>
      </c>
      <c r="CE60" s="199">
        <v>5</v>
      </c>
      <c r="CF60" s="199">
        <v>2</v>
      </c>
      <c r="CG60" s="199">
        <v>2</v>
      </c>
      <c r="CH60" s="199">
        <v>2</v>
      </c>
      <c r="CI60" s="199">
        <v>2</v>
      </c>
      <c r="CJ60" s="199"/>
      <c r="CL60" s="522">
        <v>140</v>
      </c>
      <c r="CM60" s="521">
        <v>546.5897383984485</v>
      </c>
      <c r="CN60" s="210"/>
      <c r="CO60" s="210">
        <v>10.199999999999999</v>
      </c>
      <c r="CP60" s="210">
        <v>16.2</v>
      </c>
      <c r="CQ60" s="7">
        <v>14.04</v>
      </c>
      <c r="DH60" s="205"/>
      <c r="DJ60" s="44">
        <v>0.11</v>
      </c>
      <c r="DK60" s="44">
        <v>0.81899999999999995</v>
      </c>
      <c r="DL60" s="44">
        <v>0.622</v>
      </c>
      <c r="DM60" s="44">
        <v>0.38700000000000001</v>
      </c>
      <c r="DN60" s="44">
        <v>0.16900000000000001</v>
      </c>
      <c r="DO60" s="44">
        <v>4.2000000000000003E-2</v>
      </c>
      <c r="DP60" s="44">
        <v>2.5999999999999999E-2</v>
      </c>
      <c r="DQ60" s="363">
        <v>0.34300000000000003</v>
      </c>
      <c r="DR60" s="44">
        <v>0.30499999999999999</v>
      </c>
      <c r="DS60" s="44">
        <v>9.5000000000000001E-2</v>
      </c>
      <c r="DT60" s="44">
        <v>0.86499999999999999</v>
      </c>
      <c r="DU60" s="46">
        <v>0.186</v>
      </c>
      <c r="DV60" s="44">
        <v>1.0900000000000001</v>
      </c>
      <c r="DW60" s="44">
        <v>17.899999618530199</v>
      </c>
      <c r="DX60" s="206"/>
      <c r="DY60" s="14">
        <v>0.13699999451637301</v>
      </c>
      <c r="DZ60" s="364">
        <v>0.221</v>
      </c>
      <c r="EA60" s="364">
        <v>0.27800000000000002</v>
      </c>
      <c r="EB60" s="14">
        <v>0.375</v>
      </c>
      <c r="EC60" s="14">
        <v>0.11400000005960501</v>
      </c>
      <c r="ED60" s="364">
        <v>0.186</v>
      </c>
      <c r="EE60" s="364">
        <v>0.36699999999999999</v>
      </c>
      <c r="EF60" s="14">
        <v>0.125</v>
      </c>
      <c r="EG60" s="14">
        <v>0.25699999928474399</v>
      </c>
      <c r="EP60" s="199"/>
      <c r="EQ60" s="207"/>
      <c r="ER60" s="199"/>
      <c r="ES60" s="199"/>
      <c r="EV60" s="372">
        <v>8.3021630905047221</v>
      </c>
      <c r="EW60" s="15">
        <v>1.5</v>
      </c>
      <c r="EX60" s="15">
        <v>1.5</v>
      </c>
      <c r="EY60" s="15">
        <v>0.5</v>
      </c>
      <c r="EZ60" s="15">
        <v>4</v>
      </c>
      <c r="FA60" s="15">
        <v>2.5</v>
      </c>
      <c r="FB60" s="15">
        <v>0.5</v>
      </c>
      <c r="FC60" s="15">
        <v>2</v>
      </c>
      <c r="FD60" s="15">
        <v>12</v>
      </c>
      <c r="FE60" s="15">
        <v>4</v>
      </c>
      <c r="FF60" s="15">
        <v>6</v>
      </c>
    </row>
    <row r="61" spans="1:162" s="187" customFormat="1" x14ac:dyDescent="0.35">
      <c r="A61" s="356" t="s">
        <v>247</v>
      </c>
      <c r="B61" s="185" t="s">
        <v>256</v>
      </c>
      <c r="C61" s="186" t="s">
        <v>321</v>
      </c>
      <c r="D61" s="357">
        <v>7571</v>
      </c>
      <c r="F61" s="188">
        <v>-27.220080756059321</v>
      </c>
      <c r="G61" s="188">
        <v>7.8915960170159245</v>
      </c>
      <c r="H61" s="188">
        <v>54.898651113782272</v>
      </c>
      <c r="I61" s="188">
        <v>8.0382365008112124</v>
      </c>
      <c r="J61" s="188">
        <v>6.8296884656531249</v>
      </c>
      <c r="K61" s="188">
        <v>2.6014152118333289</v>
      </c>
      <c r="L61" s="188">
        <v>0.75443417772507015</v>
      </c>
      <c r="N61" s="358">
        <v>5.92</v>
      </c>
      <c r="O61" s="359"/>
      <c r="P61" s="360">
        <v>129.79679178519254</v>
      </c>
      <c r="Q61" s="360">
        <v>24.945978808845403</v>
      </c>
      <c r="R61" s="191">
        <v>2873.6256919048587</v>
      </c>
      <c r="S61" s="191">
        <v>19150.274492506702</v>
      </c>
      <c r="T61" s="360">
        <v>1.317376570628159</v>
      </c>
      <c r="U61" s="360">
        <v>2.0866025322162476</v>
      </c>
      <c r="V61" s="360">
        <v>0.34036776558901338</v>
      </c>
      <c r="W61" s="360">
        <v>4.9819893881694854</v>
      </c>
      <c r="X61" s="360">
        <v>24.294224975843626</v>
      </c>
      <c r="Y61" s="488">
        <f t="shared" si="2"/>
        <v>22211.663516238044</v>
      </c>
      <c r="Z61" s="21">
        <v>5.7799999999999997E-2</v>
      </c>
      <c r="AA61" s="19">
        <v>3.3000000000000002E-2</v>
      </c>
      <c r="AB61" s="21">
        <v>0.105</v>
      </c>
      <c r="AC61" s="21">
        <v>0.95199999999999996</v>
      </c>
      <c r="AD61" s="21">
        <v>3.4</v>
      </c>
      <c r="AE61" s="21">
        <v>9.94</v>
      </c>
      <c r="AF61" s="22">
        <v>6.49</v>
      </c>
      <c r="AG61" s="377"/>
      <c r="AH61" s="364">
        <v>0.15</v>
      </c>
      <c r="AI61" s="364">
        <v>0.32700000000000001</v>
      </c>
      <c r="AJ61" s="364">
        <v>0.14000000000000001</v>
      </c>
      <c r="AK61" s="14">
        <v>1.6400000080466302E-2</v>
      </c>
      <c r="AL61" s="364">
        <v>0.32200000000000001</v>
      </c>
      <c r="AM61" s="364">
        <v>6.4799999999999996E-2</v>
      </c>
      <c r="AN61" s="364">
        <v>6.2399999999999997E-2</v>
      </c>
      <c r="AO61" s="14">
        <v>5.4200001060962698E-2</v>
      </c>
      <c r="AP61" s="14">
        <v>7.5400002300739302E-2</v>
      </c>
      <c r="AQ61" s="14">
        <v>7.9499997198581696E-2</v>
      </c>
      <c r="AR61" s="14">
        <v>0.103000000119209</v>
      </c>
      <c r="AS61" s="14">
        <v>9.08000022172928E-2</v>
      </c>
      <c r="AT61" s="364">
        <v>0.49099999999999999</v>
      </c>
      <c r="AU61" s="196"/>
      <c r="AV61" s="361">
        <v>0.05</v>
      </c>
      <c r="AW61" s="361">
        <v>0.05</v>
      </c>
      <c r="AX61" s="198">
        <v>0.29925422115332245</v>
      </c>
      <c r="AY61" s="198">
        <v>6.5043973564046731E-2</v>
      </c>
      <c r="AZ61" s="197">
        <v>0.02</v>
      </c>
      <c r="BA61" s="214">
        <v>10.670468807921496</v>
      </c>
      <c r="BB61" s="197">
        <v>0.19</v>
      </c>
      <c r="BC61" s="198">
        <v>9.0761623300261676E-2</v>
      </c>
      <c r="BD61" s="197">
        <v>0.25</v>
      </c>
      <c r="BE61" s="197">
        <v>0.25</v>
      </c>
      <c r="BF61" s="198"/>
      <c r="BG61" s="194">
        <v>0.05</v>
      </c>
      <c r="BH61" s="194">
        <v>0.05</v>
      </c>
      <c r="BI61" s="7">
        <v>0.41</v>
      </c>
      <c r="BJ61" s="14">
        <v>1.72</v>
      </c>
      <c r="BK61" s="14">
        <v>0.56999999999999995</v>
      </c>
      <c r="BL61" s="364">
        <v>0.13928250026700464</v>
      </c>
      <c r="BM61" s="364">
        <v>0.46355579555180371</v>
      </c>
      <c r="BN61" s="364">
        <v>1.1165428081047148</v>
      </c>
      <c r="BO61" s="364">
        <v>2.1633410207903832</v>
      </c>
      <c r="BP61" s="364">
        <v>3.5879305635422236</v>
      </c>
      <c r="BQ61" s="364">
        <v>2.0965272208472152</v>
      </c>
      <c r="BR61" s="7">
        <v>0.14000000000000001</v>
      </c>
      <c r="BS61" s="14">
        <v>0.31</v>
      </c>
      <c r="BT61" s="14"/>
      <c r="BU61" s="7">
        <v>0.38</v>
      </c>
      <c r="BV61" s="14">
        <v>0.01</v>
      </c>
      <c r="BW61" s="14">
        <v>0.04</v>
      </c>
      <c r="BX61" s="199">
        <v>0.3</v>
      </c>
      <c r="BY61" s="199"/>
      <c r="BZ61" s="197">
        <v>0.02</v>
      </c>
      <c r="CA61" s="201">
        <v>0.3</v>
      </c>
      <c r="CB61" s="201">
        <v>0.3</v>
      </c>
      <c r="CC61" s="199">
        <v>5</v>
      </c>
      <c r="CD61" s="199">
        <v>5</v>
      </c>
      <c r="CE61" s="199">
        <v>5</v>
      </c>
      <c r="CF61" s="199">
        <v>2</v>
      </c>
      <c r="CG61" s="199">
        <v>2</v>
      </c>
      <c r="CH61" s="199">
        <v>2</v>
      </c>
      <c r="CI61" s="199">
        <v>2</v>
      </c>
      <c r="CJ61" s="199"/>
      <c r="CL61" s="522">
        <v>140</v>
      </c>
      <c r="CM61" s="520">
        <v>242</v>
      </c>
      <c r="CN61" s="210"/>
      <c r="CO61" s="7">
        <v>4.58</v>
      </c>
      <c r="CP61" s="7">
        <v>5.99</v>
      </c>
      <c r="CQ61" s="7">
        <v>8.48</v>
      </c>
      <c r="DH61" s="205"/>
      <c r="DJ61" s="44">
        <v>3.5300001502037E-2</v>
      </c>
      <c r="DK61" s="44">
        <v>4.98000010848045E-2</v>
      </c>
      <c r="DL61" s="44">
        <v>3.55999991297722E-2</v>
      </c>
      <c r="DM61" s="44">
        <v>1.94000005722046E-2</v>
      </c>
      <c r="DN61" s="44">
        <v>2.2199999541044201E-2</v>
      </c>
      <c r="DO61" s="44">
        <v>4.21000011265278E-2</v>
      </c>
      <c r="DP61" s="44">
        <v>2.6300000026822101E-2</v>
      </c>
      <c r="DQ61" s="363">
        <v>0.34299999475479098</v>
      </c>
      <c r="DR61" s="44">
        <v>0.14100000262260401</v>
      </c>
      <c r="DS61" s="44">
        <v>1.2400000356137799E-2</v>
      </c>
      <c r="DT61" s="44">
        <v>0.17900000512599901</v>
      </c>
      <c r="DU61" s="46">
        <v>8.7600000202655806E-2</v>
      </c>
      <c r="DV61" s="44">
        <v>0.108000002801418</v>
      </c>
      <c r="DW61" s="44">
        <v>17.899999618530199</v>
      </c>
      <c r="DX61" s="206"/>
      <c r="DY61" s="14">
        <v>0.13699999451637301</v>
      </c>
      <c r="DZ61" s="364">
        <v>6.5799999999999997E-2</v>
      </c>
      <c r="EA61" s="364">
        <v>6.1899999999999997E-2</v>
      </c>
      <c r="EB61" s="14">
        <v>0.375</v>
      </c>
      <c r="EC61" s="14">
        <v>6.97000026702881E-2</v>
      </c>
      <c r="ED61" s="14">
        <v>0.164000004529953</v>
      </c>
      <c r="EE61" s="14">
        <v>0.216000005602837</v>
      </c>
      <c r="EF61" s="14">
        <v>0.125</v>
      </c>
      <c r="EG61" s="14">
        <v>0.25699999928474399</v>
      </c>
      <c r="EP61" s="199"/>
      <c r="EQ61" s="207"/>
      <c r="ER61" s="199"/>
      <c r="ES61" s="199"/>
      <c r="EV61" s="372">
        <v>7.2534124788462773</v>
      </c>
      <c r="EW61" s="15">
        <v>1.5</v>
      </c>
      <c r="EX61" s="15">
        <v>1.5</v>
      </c>
      <c r="EY61" s="15">
        <v>0.5</v>
      </c>
      <c r="EZ61" s="15">
        <v>4</v>
      </c>
      <c r="FA61" s="15">
        <v>2.5</v>
      </c>
      <c r="FB61" s="15">
        <v>0.5</v>
      </c>
      <c r="FC61" s="15">
        <v>2.4708836271856924</v>
      </c>
      <c r="FD61" s="15">
        <v>12</v>
      </c>
      <c r="FE61" s="15">
        <v>4</v>
      </c>
      <c r="FF61" s="15">
        <v>6</v>
      </c>
    </row>
    <row r="62" spans="1:162" s="187" customFormat="1" x14ac:dyDescent="0.35">
      <c r="A62" s="356" t="s">
        <v>248</v>
      </c>
      <c r="B62" s="185" t="s">
        <v>256</v>
      </c>
      <c r="C62" s="186" t="s">
        <v>321</v>
      </c>
      <c r="D62" s="357">
        <v>7572</v>
      </c>
      <c r="F62" s="188">
        <v>-26.689092400411532</v>
      </c>
      <c r="G62" s="188">
        <v>8.0482945834601534</v>
      </c>
      <c r="H62" s="188">
        <v>54.445636654216969</v>
      </c>
      <c r="I62" s="188">
        <v>8.0812533598977776</v>
      </c>
      <c r="J62" s="188">
        <v>6.7372762898879923</v>
      </c>
      <c r="K62" s="188">
        <v>2.0581552604942228</v>
      </c>
      <c r="L62" s="188">
        <v>0.83405921948126183</v>
      </c>
      <c r="N62" s="358">
        <v>5.32</v>
      </c>
      <c r="O62" s="359"/>
      <c r="P62" s="360">
        <v>6.0088831453683822</v>
      </c>
      <c r="Q62" s="360">
        <v>3.3057740942975498</v>
      </c>
      <c r="R62" s="191">
        <v>988.06528957004787</v>
      </c>
      <c r="S62" s="191">
        <v>9801.8224568600381</v>
      </c>
      <c r="T62" s="360">
        <v>0.60489699694830157</v>
      </c>
      <c r="U62" s="360">
        <v>0.46399354327543635</v>
      </c>
      <c r="V62" s="360">
        <v>9.8307724408858599E-2</v>
      </c>
      <c r="W62" s="360">
        <v>1.3040201018941366</v>
      </c>
      <c r="X62" s="360">
        <v>32.42877986062733</v>
      </c>
      <c r="Y62" s="488">
        <f t="shared" si="2"/>
        <v>10834.102401896906</v>
      </c>
      <c r="Z62" s="21">
        <v>6.9000000000000006E-2</v>
      </c>
      <c r="AA62" s="21">
        <v>5.1999999999999998E-2</v>
      </c>
      <c r="AB62" s="21">
        <v>0.16400000000000001</v>
      </c>
      <c r="AC62" s="21">
        <v>1.3</v>
      </c>
      <c r="AD62" s="21">
        <v>4.6900000000000004</v>
      </c>
      <c r="AE62" s="21">
        <v>12.6</v>
      </c>
      <c r="AF62" s="22">
        <v>8.11</v>
      </c>
      <c r="AG62" s="377"/>
      <c r="AH62" s="364">
        <v>0.19700000000000001</v>
      </c>
      <c r="AI62" s="364">
        <v>0.39600000000000002</v>
      </c>
      <c r="AJ62" s="364">
        <v>0.17100000000000001</v>
      </c>
      <c r="AK62" s="14">
        <v>2.1500000730156898E-2</v>
      </c>
      <c r="AL62" s="364">
        <v>0.29699999999999999</v>
      </c>
      <c r="AM62" s="364">
        <v>0.10199999999999999</v>
      </c>
      <c r="AN62" s="14">
        <v>6.8499997258186299E-2</v>
      </c>
      <c r="AO62" s="14">
        <v>0.122000001370907</v>
      </c>
      <c r="AP62" s="14">
        <v>0.17499999701976801</v>
      </c>
      <c r="AQ62" s="14">
        <v>0.18500000238418601</v>
      </c>
      <c r="AR62" s="14">
        <v>0.38100001215934798</v>
      </c>
      <c r="AS62" s="14">
        <v>0.33500000834464999</v>
      </c>
      <c r="AT62" s="14">
        <v>0.48399999737739602</v>
      </c>
      <c r="AU62" s="196"/>
      <c r="AV62" s="361">
        <v>0.05</v>
      </c>
      <c r="AW62" s="361">
        <v>0.05</v>
      </c>
      <c r="AX62" s="198">
        <v>0.26854505163361647</v>
      </c>
      <c r="AY62" s="197">
        <v>0.02</v>
      </c>
      <c r="AZ62" s="198">
        <v>1.1873210897080921</v>
      </c>
      <c r="BA62" s="214">
        <v>10.085395246253691</v>
      </c>
      <c r="BB62" s="197">
        <v>0.19</v>
      </c>
      <c r="BC62" s="198">
        <v>0.13817946326302427</v>
      </c>
      <c r="BD62" s="197">
        <v>0.25</v>
      </c>
      <c r="BE62" s="197">
        <v>0.25</v>
      </c>
      <c r="BF62" s="198"/>
      <c r="BG62" s="194">
        <v>0.05</v>
      </c>
      <c r="BH62" s="194">
        <v>0.05</v>
      </c>
      <c r="BI62" s="7">
        <v>0.41</v>
      </c>
      <c r="BJ62" s="14">
        <v>1.72</v>
      </c>
      <c r="BK62" s="14">
        <v>0.56999999999999995</v>
      </c>
      <c r="BL62" s="364">
        <v>0.10675364919068933</v>
      </c>
      <c r="BM62" s="364">
        <v>0.47577679769028641</v>
      </c>
      <c r="BN62" s="364">
        <v>1.1485017689532524</v>
      </c>
      <c r="BO62" s="364">
        <v>2.3757296107360921</v>
      </c>
      <c r="BP62" s="364">
        <v>2.8021004114560779</v>
      </c>
      <c r="BQ62" s="364">
        <v>1.5508266399948929</v>
      </c>
      <c r="BR62" s="7">
        <v>0.14000000000000001</v>
      </c>
      <c r="BS62" s="14">
        <v>0.31</v>
      </c>
      <c r="BT62" s="14"/>
      <c r="BU62" s="7">
        <v>0.38</v>
      </c>
      <c r="BV62" s="14">
        <v>0.01</v>
      </c>
      <c r="BW62" s="14">
        <v>0.04</v>
      </c>
      <c r="BX62" s="199">
        <v>0.3</v>
      </c>
      <c r="BY62" s="199"/>
      <c r="BZ62" s="197">
        <v>0.02</v>
      </c>
      <c r="CA62" s="201">
        <v>0.3</v>
      </c>
      <c r="CB62" s="201">
        <v>0.3</v>
      </c>
      <c r="CC62" s="199">
        <v>5</v>
      </c>
      <c r="CD62" s="199">
        <v>5</v>
      </c>
      <c r="CE62" s="199">
        <v>5</v>
      </c>
      <c r="CF62" s="199">
        <v>2</v>
      </c>
      <c r="CG62" s="199">
        <v>2</v>
      </c>
      <c r="CH62" s="199">
        <v>2</v>
      </c>
      <c r="CI62" s="199">
        <v>2</v>
      </c>
      <c r="CJ62" s="199"/>
      <c r="CL62" s="522">
        <v>140</v>
      </c>
      <c r="CM62" s="522">
        <v>238</v>
      </c>
      <c r="CN62" s="210"/>
      <c r="CO62" s="7">
        <v>4.58</v>
      </c>
      <c r="CP62" s="7">
        <v>5.99</v>
      </c>
      <c r="CQ62" s="7">
        <v>8.48</v>
      </c>
      <c r="DH62" s="205"/>
      <c r="DJ62" s="44">
        <v>3.5300001502037E-2</v>
      </c>
      <c r="DK62" s="44">
        <v>8.0499999225139604E-2</v>
      </c>
      <c r="DL62" s="44">
        <v>5.7599999010562897E-2</v>
      </c>
      <c r="DM62" s="44">
        <v>3.1399998813867597E-2</v>
      </c>
      <c r="DN62" s="44">
        <v>2.2199999541044201E-2</v>
      </c>
      <c r="DO62" s="44">
        <v>4.21000011265278E-2</v>
      </c>
      <c r="DP62" s="44">
        <v>2.6300000026822101E-2</v>
      </c>
      <c r="DQ62" s="363">
        <v>0.34299999475479098</v>
      </c>
      <c r="DR62" s="44">
        <v>0.154</v>
      </c>
      <c r="DS62" s="44">
        <v>1.2400000356137799E-2</v>
      </c>
      <c r="DT62" s="44">
        <v>3.3599998801946598E-2</v>
      </c>
      <c r="DU62" s="46">
        <v>8.7600000202655806E-2</v>
      </c>
      <c r="DV62" s="44">
        <v>0.108000002801418</v>
      </c>
      <c r="DW62" s="44">
        <v>17.899999618530199</v>
      </c>
      <c r="DX62" s="206"/>
      <c r="DY62" s="14">
        <v>0.13699999451637301</v>
      </c>
      <c r="DZ62" s="364">
        <v>5.9900000000000002E-2</v>
      </c>
      <c r="EA62" s="364">
        <v>4.87E-2</v>
      </c>
      <c r="EB62" s="14">
        <v>0.375</v>
      </c>
      <c r="EC62" s="14">
        <v>9.8999999463558197E-2</v>
      </c>
      <c r="ED62" s="14">
        <v>0.164000004529953</v>
      </c>
      <c r="EE62" s="14">
        <v>0.216000005602837</v>
      </c>
      <c r="EF62" s="14">
        <v>0.125</v>
      </c>
      <c r="EG62" s="14">
        <v>0.25699999928474399</v>
      </c>
      <c r="EP62" s="199"/>
      <c r="EQ62" s="207"/>
      <c r="ER62" s="199"/>
      <c r="ES62" s="199"/>
      <c r="EV62" s="15">
        <v>7</v>
      </c>
      <c r="EW62" s="15">
        <v>1.5</v>
      </c>
      <c r="EX62" s="15">
        <v>1.5</v>
      </c>
      <c r="EY62" s="15">
        <v>0.5</v>
      </c>
      <c r="EZ62" s="15">
        <v>4</v>
      </c>
      <c r="FA62" s="15">
        <v>2.5</v>
      </c>
      <c r="FB62" s="15">
        <v>0.5</v>
      </c>
      <c r="FC62" s="15">
        <v>2</v>
      </c>
      <c r="FD62" s="15">
        <v>12</v>
      </c>
      <c r="FE62" s="15">
        <v>4</v>
      </c>
      <c r="FF62" s="15">
        <v>6</v>
      </c>
    </row>
    <row r="63" spans="1:162" s="187" customFormat="1" x14ac:dyDescent="0.35">
      <c r="A63" s="356" t="s">
        <v>249</v>
      </c>
      <c r="B63" s="185" t="s">
        <v>256</v>
      </c>
      <c r="C63" s="186" t="s">
        <v>321</v>
      </c>
      <c r="D63" s="357">
        <v>7573</v>
      </c>
      <c r="F63" s="188">
        <v>-26.944209225100199</v>
      </c>
      <c r="G63" s="188">
        <v>5.8651410546570055</v>
      </c>
      <c r="H63" s="188">
        <v>52.211408819813485</v>
      </c>
      <c r="I63" s="188">
        <v>6.9412304451216915</v>
      </c>
      <c r="J63" s="188">
        <v>7.5219241361605782</v>
      </c>
      <c r="K63" s="188">
        <v>4.1812085277467244</v>
      </c>
      <c r="L63" s="188">
        <v>0.6877024923620908</v>
      </c>
      <c r="N63" s="358">
        <v>5.64</v>
      </c>
      <c r="O63" s="359"/>
      <c r="P63" s="360">
        <v>1.8841606271232167</v>
      </c>
      <c r="Q63" s="360">
        <v>2.3133741684279547</v>
      </c>
      <c r="R63" s="191">
        <v>3113.1306057403676</v>
      </c>
      <c r="S63" s="191">
        <v>9660.1772693940638</v>
      </c>
      <c r="T63" s="360">
        <v>0.9952045399069076</v>
      </c>
      <c r="U63" s="360">
        <v>1.4738662363511177</v>
      </c>
      <c r="V63" s="360">
        <v>0.28998926006712539</v>
      </c>
      <c r="W63" s="360">
        <v>2.8034722077381988</v>
      </c>
      <c r="X63" s="360">
        <v>47.209390097103579</v>
      </c>
      <c r="Y63" s="488">
        <f t="shared" si="2"/>
        <v>12830.277332271151</v>
      </c>
      <c r="Z63" s="22">
        <v>7.7700000000000005E-2</v>
      </c>
      <c r="AA63" s="22">
        <v>6.8099999999999994E-2</v>
      </c>
      <c r="AB63" s="22">
        <v>0.182</v>
      </c>
      <c r="AC63" s="22">
        <v>1.9</v>
      </c>
      <c r="AD63" s="22">
        <v>6.27</v>
      </c>
      <c r="AE63" s="22">
        <v>19.399999999999999</v>
      </c>
      <c r="AF63" s="22">
        <v>10.9</v>
      </c>
      <c r="AG63" s="377"/>
      <c r="AH63" s="364">
        <v>0.249</v>
      </c>
      <c r="AI63" s="364">
        <v>0.33500000000000002</v>
      </c>
      <c r="AJ63" s="364">
        <v>0.125</v>
      </c>
      <c r="AK63" s="14">
        <v>3.9000000804662698E-2</v>
      </c>
      <c r="AL63" s="364">
        <v>0.22</v>
      </c>
      <c r="AM63" s="14">
        <v>8.2000002264976501E-2</v>
      </c>
      <c r="AN63" s="14">
        <v>8.4299996495246901E-2</v>
      </c>
      <c r="AO63" s="14">
        <v>0.15000000596046401</v>
      </c>
      <c r="AP63" s="14">
        <v>0.16099999845027901</v>
      </c>
      <c r="AQ63" s="14">
        <v>0.168999999761581</v>
      </c>
      <c r="AR63" s="14">
        <v>0.24300000071525599</v>
      </c>
      <c r="AS63" s="14">
        <v>0.21299999952316301</v>
      </c>
      <c r="AT63" s="364">
        <v>0.52900000000000003</v>
      </c>
      <c r="AU63" s="196"/>
      <c r="AV63" s="361">
        <v>0.05</v>
      </c>
      <c r="AW63" s="361">
        <v>0.05</v>
      </c>
      <c r="AX63" s="198">
        <v>3.8277909299517496</v>
      </c>
      <c r="AY63" s="198">
        <v>0.1184227175584352</v>
      </c>
      <c r="AZ63" s="198">
        <v>0.80182795522023598</v>
      </c>
      <c r="BA63" s="198">
        <v>5.7337767083045375</v>
      </c>
      <c r="BB63" s="197">
        <v>0.19</v>
      </c>
      <c r="BC63" s="198">
        <v>4.4628187694384258E-2</v>
      </c>
      <c r="BD63" s="197">
        <v>0.25</v>
      </c>
      <c r="BE63" s="197">
        <v>0.25</v>
      </c>
      <c r="BF63" s="198"/>
      <c r="BG63" s="194">
        <v>0.05</v>
      </c>
      <c r="BH63" s="194">
        <v>0.05</v>
      </c>
      <c r="BI63" s="7">
        <v>0.41</v>
      </c>
      <c r="BJ63" s="14">
        <v>1.72</v>
      </c>
      <c r="BK63" s="14">
        <v>0.56999999999999995</v>
      </c>
      <c r="BL63" s="364">
        <v>8.1426326900212953E-2</v>
      </c>
      <c r="BM63" s="364">
        <v>0.2839600346074444</v>
      </c>
      <c r="BN63" s="364">
        <v>1.1566982372702823</v>
      </c>
      <c r="BO63" s="364">
        <v>1.1048070566987547</v>
      </c>
      <c r="BP63" s="364">
        <v>3.0637626797663149</v>
      </c>
      <c r="BQ63" s="364">
        <v>1.2947720480606804</v>
      </c>
      <c r="BR63" s="7">
        <v>0.14000000000000001</v>
      </c>
      <c r="BS63" s="14">
        <v>0.31</v>
      </c>
      <c r="BT63" s="14"/>
      <c r="BU63" s="7">
        <v>0.38</v>
      </c>
      <c r="BV63" s="14">
        <v>0.01</v>
      </c>
      <c r="BW63" s="14">
        <v>0.04</v>
      </c>
      <c r="BX63" s="199">
        <v>0.3</v>
      </c>
      <c r="BY63" s="199"/>
      <c r="BZ63" s="197">
        <v>0.02</v>
      </c>
      <c r="CA63" s="201">
        <v>0.3</v>
      </c>
      <c r="CB63" s="201">
        <v>0.3</v>
      </c>
      <c r="CC63" s="199">
        <v>5</v>
      </c>
      <c r="CD63" s="199">
        <v>5</v>
      </c>
      <c r="CE63" s="199">
        <v>5</v>
      </c>
      <c r="CF63" s="199">
        <v>2</v>
      </c>
      <c r="CG63" s="199">
        <v>2</v>
      </c>
      <c r="CH63" s="199">
        <v>2</v>
      </c>
      <c r="CI63" s="199">
        <v>2</v>
      </c>
      <c r="CJ63" s="199"/>
      <c r="CL63" s="520">
        <v>157</v>
      </c>
      <c r="CM63" s="520">
        <v>286</v>
      </c>
      <c r="CN63" s="210"/>
      <c r="CO63" s="7">
        <v>4.58</v>
      </c>
      <c r="CP63" s="7">
        <v>5.99</v>
      </c>
      <c r="CQ63" s="7">
        <v>8.48</v>
      </c>
      <c r="DH63" s="205"/>
      <c r="DJ63" s="44">
        <v>3.5300001502037E-2</v>
      </c>
      <c r="DK63" s="44">
        <v>0.103000000119209</v>
      </c>
      <c r="DL63" s="44">
        <v>7.3700003325939206E-2</v>
      </c>
      <c r="DM63" s="44">
        <v>4.0199998766183902E-2</v>
      </c>
      <c r="DN63" s="44">
        <v>2.2199999541044201E-2</v>
      </c>
      <c r="DO63" s="44">
        <v>4.21000011265278E-2</v>
      </c>
      <c r="DP63" s="44">
        <v>2.6300000026822101E-2</v>
      </c>
      <c r="DQ63" s="363">
        <v>0.34299999475479098</v>
      </c>
      <c r="DR63" s="44">
        <v>0.14100000262260401</v>
      </c>
      <c r="DS63" s="44">
        <v>1.2400000356137799E-2</v>
      </c>
      <c r="DT63" s="44">
        <v>9.2000000178813907E-2</v>
      </c>
      <c r="DU63" s="46">
        <v>8.7600000202655806E-2</v>
      </c>
      <c r="DV63" s="44">
        <v>0.108000002801418</v>
      </c>
      <c r="DW63" s="44">
        <v>17.899999618530199</v>
      </c>
      <c r="DX63" s="206"/>
      <c r="DY63" s="14">
        <v>0.13699999451637301</v>
      </c>
      <c r="DZ63" s="364">
        <v>0.105</v>
      </c>
      <c r="EA63" s="14">
        <v>2.3499999195337299E-2</v>
      </c>
      <c r="EB63" s="14">
        <v>0.375</v>
      </c>
      <c r="EC63" s="14">
        <v>0.116999998688698</v>
      </c>
      <c r="ED63" s="14">
        <v>0.164000004529953</v>
      </c>
      <c r="EE63" s="14">
        <v>0.216000005602837</v>
      </c>
      <c r="EF63" s="14">
        <v>0.125</v>
      </c>
      <c r="EG63" s="14">
        <v>0.25699999928474399</v>
      </c>
      <c r="EP63" s="199"/>
      <c r="EQ63" s="207"/>
      <c r="ER63" s="199"/>
      <c r="ES63" s="199"/>
      <c r="EV63" s="372">
        <v>8.0429116519736876</v>
      </c>
      <c r="EW63" s="15">
        <v>1.5</v>
      </c>
      <c r="EX63" s="15">
        <v>1.5</v>
      </c>
      <c r="EY63" s="15">
        <v>0.5</v>
      </c>
      <c r="EZ63" s="15">
        <v>4</v>
      </c>
      <c r="FA63" s="15">
        <v>2.5</v>
      </c>
      <c r="FB63" s="15">
        <v>0.5</v>
      </c>
      <c r="FC63" s="15">
        <v>2</v>
      </c>
      <c r="FD63" s="15">
        <v>12</v>
      </c>
      <c r="FE63" s="15">
        <v>4</v>
      </c>
      <c r="FF63" s="15">
        <v>6</v>
      </c>
    </row>
    <row r="64" spans="1:162" s="187" customFormat="1" ht="12" thickBot="1" x14ac:dyDescent="0.4">
      <c r="A64" s="378" t="s">
        <v>250</v>
      </c>
      <c r="B64" s="185" t="s">
        <v>256</v>
      </c>
      <c r="C64" s="186" t="s">
        <v>321</v>
      </c>
      <c r="D64" s="379">
        <v>7574</v>
      </c>
      <c r="F64" s="188">
        <v>-26.813810630799665</v>
      </c>
      <c r="G64" s="188">
        <v>5.333615296360481</v>
      </c>
      <c r="H64" s="188">
        <v>52.971037269092648</v>
      </c>
      <c r="I64" s="188">
        <v>7.8825090475562662</v>
      </c>
      <c r="J64" s="188">
        <v>6.7200731327437824</v>
      </c>
      <c r="K64" s="188">
        <v>5.101643331908444</v>
      </c>
      <c r="L64" s="188">
        <v>0.65846666719418512</v>
      </c>
      <c r="N64" s="358">
        <v>5.2</v>
      </c>
      <c r="O64" s="359"/>
      <c r="P64" s="360">
        <v>3.2190388626152333</v>
      </c>
      <c r="Q64" s="360">
        <v>1.2515799198834612</v>
      </c>
      <c r="R64" s="191">
        <v>749.77749640220827</v>
      </c>
      <c r="S64" s="191">
        <v>10700.691313294741</v>
      </c>
      <c r="T64" s="360">
        <v>0.6799387739016296</v>
      </c>
      <c r="U64" s="360">
        <v>0.75475094730877168</v>
      </c>
      <c r="V64" s="360">
        <v>9.8948475171513853E-2</v>
      </c>
      <c r="W64" s="360">
        <v>2.3393563304525697</v>
      </c>
      <c r="X64" s="360">
        <v>55.744006800829638</v>
      </c>
      <c r="Y64" s="488">
        <f t="shared" si="2"/>
        <v>11514.556429807111</v>
      </c>
      <c r="Z64" s="22">
        <v>5.9499999999999997E-2</v>
      </c>
      <c r="AA64" s="22">
        <v>5.7000000000000002E-2</v>
      </c>
      <c r="AB64" s="22">
        <v>0.11899999999999999</v>
      </c>
      <c r="AC64" s="22">
        <v>1.22</v>
      </c>
      <c r="AD64" s="22">
        <v>4.0199999999999996</v>
      </c>
      <c r="AE64" s="22">
        <v>12.6</v>
      </c>
      <c r="AF64" s="22">
        <v>7.7</v>
      </c>
      <c r="AG64" s="380"/>
      <c r="AH64" s="364">
        <v>0.17299999999999999</v>
      </c>
      <c r="AI64" s="16">
        <v>0.24</v>
      </c>
      <c r="AJ64" s="14">
        <v>1.3700000010430801E-2</v>
      </c>
      <c r="AK64" s="14">
        <v>9.51000023633242E-3</v>
      </c>
      <c r="AL64" s="14">
        <v>2.7899999171495399E-2</v>
      </c>
      <c r="AM64" s="16">
        <v>3.7899999999999996E-2</v>
      </c>
      <c r="AN64" s="14">
        <v>3.6699999123811701E-2</v>
      </c>
      <c r="AO64" s="14">
        <v>6.8199999630451202E-2</v>
      </c>
      <c r="AP64" s="14">
        <v>5.7999998331069898E-2</v>
      </c>
      <c r="AQ64" s="14">
        <v>5.7799998670816401E-2</v>
      </c>
      <c r="AR64" s="14">
        <v>6.83000013232231E-2</v>
      </c>
      <c r="AS64" s="14">
        <v>5.99000006914139E-2</v>
      </c>
      <c r="AT64" s="16">
        <v>0.63400000000000001</v>
      </c>
      <c r="AU64" s="196"/>
      <c r="AV64" s="361">
        <v>0.05</v>
      </c>
      <c r="AW64" s="361">
        <v>0.05</v>
      </c>
      <c r="AX64" s="198">
        <v>3.4372083217990471E-2</v>
      </c>
      <c r="AY64" s="198">
        <v>3.2313292001899994E-2</v>
      </c>
      <c r="AZ64" s="198">
        <v>0.49504317360895711</v>
      </c>
      <c r="BA64" s="198">
        <v>3.7514807444259426</v>
      </c>
      <c r="BB64" s="197">
        <v>0.19</v>
      </c>
      <c r="BC64" s="198">
        <v>2.4454988099499995E-2</v>
      </c>
      <c r="BD64" s="197">
        <v>0.25</v>
      </c>
      <c r="BE64" s="197">
        <v>0.25</v>
      </c>
      <c r="BF64" s="198"/>
      <c r="BG64" s="194">
        <v>0.05</v>
      </c>
      <c r="BH64" s="194">
        <v>0.05</v>
      </c>
      <c r="BI64" s="7">
        <v>0.41</v>
      </c>
      <c r="BJ64" s="14">
        <v>1.72</v>
      </c>
      <c r="BK64" s="14">
        <v>0.56999999999999995</v>
      </c>
      <c r="BL64" s="364">
        <v>0.12312727083915237</v>
      </c>
      <c r="BM64" s="364">
        <v>0.18947297752504283</v>
      </c>
      <c r="BN64" s="364">
        <v>0.8966617874620999</v>
      </c>
      <c r="BO64" s="364" t="s">
        <v>310</v>
      </c>
      <c r="BP64" s="364">
        <v>2.0354320792008909</v>
      </c>
      <c r="BQ64" s="364">
        <v>0.82164285207209997</v>
      </c>
      <c r="BR64" s="7">
        <v>0.14000000000000001</v>
      </c>
      <c r="BS64" s="14">
        <v>0.31</v>
      </c>
      <c r="BT64" s="14"/>
      <c r="BU64" s="7">
        <v>0.38</v>
      </c>
      <c r="BV64" s="14">
        <v>0.01</v>
      </c>
      <c r="BW64" s="14">
        <v>0.04</v>
      </c>
      <c r="BX64" s="199">
        <v>0.3</v>
      </c>
      <c r="BY64" s="199"/>
      <c r="BZ64" s="197">
        <v>0.02</v>
      </c>
      <c r="CA64" s="381">
        <v>0.3</v>
      </c>
      <c r="CB64" s="381">
        <v>0.3</v>
      </c>
      <c r="CC64" s="382">
        <v>5</v>
      </c>
      <c r="CD64" s="382">
        <v>5</v>
      </c>
      <c r="CE64" s="382">
        <v>5</v>
      </c>
      <c r="CF64" s="382">
        <v>2</v>
      </c>
      <c r="CG64" s="382">
        <v>2</v>
      </c>
      <c r="CH64" s="382">
        <v>2</v>
      </c>
      <c r="CI64" s="382">
        <v>2</v>
      </c>
      <c r="CJ64" s="383"/>
      <c r="CL64" s="522">
        <v>140</v>
      </c>
      <c r="CM64" s="520">
        <v>337</v>
      </c>
      <c r="CN64" s="210"/>
      <c r="CO64" s="210">
        <v>8.1999999999999993</v>
      </c>
      <c r="CP64" s="7">
        <v>5.99</v>
      </c>
      <c r="CQ64" s="7">
        <v>8.48</v>
      </c>
      <c r="DH64" s="205"/>
      <c r="DJ64" s="44">
        <v>3.5300001502037E-2</v>
      </c>
      <c r="DK64" s="44">
        <v>0.15700000524520899</v>
      </c>
      <c r="DL64" s="44">
        <v>0.11200000345706899</v>
      </c>
      <c r="DM64" s="44">
        <v>6.1299998313188601E-2</v>
      </c>
      <c r="DN64" s="44">
        <v>2.2199999541044201E-2</v>
      </c>
      <c r="DO64" s="44">
        <v>4.21000011265278E-2</v>
      </c>
      <c r="DP64" s="44">
        <v>2.6300000026822101E-2</v>
      </c>
      <c r="DQ64" s="363">
        <v>0.34299999475479098</v>
      </c>
      <c r="DR64" s="44">
        <v>0.14199999999999999</v>
      </c>
      <c r="DS64" s="44">
        <v>2.2200000000000001E-2</v>
      </c>
      <c r="DT64" s="44">
        <v>3.5700000822544098E-2</v>
      </c>
      <c r="DU64" s="46">
        <v>8.7600000202655806E-2</v>
      </c>
      <c r="DV64" s="44">
        <v>0.108000002801418</v>
      </c>
      <c r="DW64" s="44">
        <v>17.899999618530199</v>
      </c>
      <c r="DX64" s="206"/>
      <c r="DY64" s="14">
        <v>0.13699999451637301</v>
      </c>
      <c r="DZ64" s="364">
        <v>6.9099999999999995E-2</v>
      </c>
      <c r="EA64" s="14">
        <v>2.7200000360608101E-2</v>
      </c>
      <c r="EB64" s="14">
        <v>0.375</v>
      </c>
      <c r="EC64" s="14">
        <v>0.135000005364418</v>
      </c>
      <c r="ED64" s="14">
        <v>0.164000004529953</v>
      </c>
      <c r="EE64" s="14">
        <v>0.216000005602837</v>
      </c>
      <c r="EF64" s="14">
        <v>0.125</v>
      </c>
      <c r="EG64" s="14">
        <v>0.25699999928474399</v>
      </c>
      <c r="EP64" s="199"/>
      <c r="EQ64" s="199"/>
      <c r="ER64" s="199"/>
      <c r="ES64" s="199"/>
      <c r="EV64" s="15">
        <v>7</v>
      </c>
      <c r="EW64" s="15">
        <v>1.5</v>
      </c>
      <c r="EX64" s="15">
        <v>1.5</v>
      </c>
      <c r="EY64" s="15">
        <v>0.5</v>
      </c>
      <c r="EZ64" s="15">
        <v>4</v>
      </c>
      <c r="FA64" s="15">
        <v>2.5</v>
      </c>
      <c r="FB64" s="15">
        <v>0.5</v>
      </c>
      <c r="FC64" s="15">
        <v>2.1290305146937167</v>
      </c>
      <c r="FD64" s="15">
        <v>12</v>
      </c>
      <c r="FE64" s="15">
        <v>4</v>
      </c>
      <c r="FF64" s="15">
        <v>6</v>
      </c>
    </row>
    <row r="65" spans="1:162" x14ac:dyDescent="0.35">
      <c r="A65" s="384" t="s">
        <v>251</v>
      </c>
      <c r="B65" s="105" t="s">
        <v>152</v>
      </c>
      <c r="C65" s="104" t="s">
        <v>125</v>
      </c>
      <c r="D65" s="104"/>
      <c r="F65" s="172"/>
      <c r="G65" s="172"/>
      <c r="H65" s="172"/>
      <c r="I65" s="172"/>
      <c r="J65" s="172"/>
      <c r="K65" s="172"/>
      <c r="L65" s="172"/>
      <c r="P65" s="174"/>
      <c r="Q65" s="174"/>
      <c r="R65" s="174"/>
      <c r="S65" s="174"/>
      <c r="T65" s="174"/>
      <c r="U65" s="174"/>
      <c r="V65" s="174"/>
      <c r="W65" s="174"/>
      <c r="X65" s="174"/>
      <c r="Y65" s="488"/>
      <c r="Z65" s="224"/>
      <c r="AA65" s="224"/>
      <c r="AB65" s="224"/>
      <c r="AC65" s="224"/>
      <c r="AD65" s="224"/>
      <c r="AE65" s="224"/>
      <c r="AF65" s="224"/>
      <c r="AH65" s="177"/>
      <c r="AI65" s="351"/>
      <c r="AJ65" s="351"/>
      <c r="AK65" s="351"/>
      <c r="AL65" s="351"/>
      <c r="AM65" s="352"/>
      <c r="AN65" s="352"/>
      <c r="AO65" s="352"/>
      <c r="AP65" s="352"/>
      <c r="AQ65" s="352"/>
      <c r="AR65" s="352"/>
      <c r="AS65" s="352"/>
      <c r="AT65" s="352"/>
      <c r="AU65" s="385"/>
      <c r="AV65" s="160"/>
      <c r="AW65" s="69"/>
      <c r="AX65" s="160"/>
      <c r="AY65" s="160"/>
      <c r="AZ65" s="160"/>
      <c r="BA65" s="386"/>
      <c r="BB65" s="180"/>
      <c r="BC65" s="160"/>
      <c r="BD65" s="160"/>
      <c r="BE65" s="160"/>
      <c r="BF65" s="160"/>
      <c r="BG65" s="494"/>
      <c r="BH65" s="501"/>
      <c r="BI65" s="494"/>
      <c r="BJ65" s="228"/>
      <c r="BK65" s="228"/>
      <c r="BL65" s="228"/>
      <c r="BM65" s="228"/>
      <c r="BN65" s="228"/>
      <c r="BO65" s="228"/>
      <c r="BP65" s="228"/>
      <c r="BQ65" s="228"/>
      <c r="BR65" s="228"/>
      <c r="BS65" s="495"/>
      <c r="BT65" s="495"/>
      <c r="BU65" s="495"/>
      <c r="BV65" s="495"/>
      <c r="BW65" s="495"/>
      <c r="BZ65" s="225"/>
      <c r="CL65" s="12"/>
      <c r="CM65" s="12"/>
      <c r="CN65" s="91"/>
      <c r="CO65" s="53"/>
      <c r="CP65" s="53"/>
      <c r="CQ65" s="53"/>
      <c r="CS65" s="229"/>
      <c r="CT65" s="229"/>
      <c r="CU65" s="229"/>
      <c r="CV65" s="355"/>
      <c r="CW65" s="355"/>
      <c r="CX65" s="355"/>
      <c r="CY65" s="355"/>
      <c r="CZ65" s="355"/>
      <c r="DA65" s="355"/>
      <c r="DB65" s="355"/>
      <c r="DC65" s="355"/>
      <c r="DD65" s="355"/>
      <c r="DE65" s="355"/>
      <c r="DF65" s="355"/>
      <c r="DG65" s="355"/>
      <c r="EI65" s="182">
        <v>0.15</v>
      </c>
      <c r="EJ65" s="182">
        <v>0.08</v>
      </c>
      <c r="EK65" s="183">
        <v>0.56999999999999995</v>
      </c>
      <c r="EL65" s="182">
        <v>1.2</v>
      </c>
      <c r="EM65" s="182">
        <v>0.03</v>
      </c>
      <c r="EN65" s="182">
        <v>0.1</v>
      </c>
      <c r="EO65" s="182">
        <v>0.1</v>
      </c>
    </row>
    <row r="66" spans="1:162" x14ac:dyDescent="0.35">
      <c r="A66" s="384" t="s">
        <v>252</v>
      </c>
      <c r="B66" s="105" t="s">
        <v>152</v>
      </c>
      <c r="C66" s="104" t="s">
        <v>125</v>
      </c>
      <c r="D66" s="104"/>
      <c r="F66" s="172"/>
      <c r="G66" s="172"/>
      <c r="H66" s="172"/>
      <c r="I66" s="172"/>
      <c r="J66" s="172"/>
      <c r="K66" s="172"/>
      <c r="L66" s="172"/>
      <c r="P66" s="174"/>
      <c r="Q66" s="174"/>
      <c r="R66" s="174"/>
      <c r="S66" s="174"/>
      <c r="T66" s="174"/>
      <c r="U66" s="174"/>
      <c r="V66" s="174"/>
      <c r="W66" s="174"/>
      <c r="X66" s="174"/>
      <c r="Y66" s="488"/>
      <c r="Z66" s="224"/>
      <c r="AA66" s="224"/>
      <c r="AB66" s="224"/>
      <c r="AC66" s="224"/>
      <c r="AD66" s="224"/>
      <c r="AE66" s="224"/>
      <c r="AF66" s="224"/>
      <c r="AH66" s="177"/>
      <c r="AI66" s="351"/>
      <c r="AJ66" s="351"/>
      <c r="AK66" s="351"/>
      <c r="AL66" s="351"/>
      <c r="AM66" s="352"/>
      <c r="AN66" s="352"/>
      <c r="AO66" s="352"/>
      <c r="AP66" s="352"/>
      <c r="AQ66" s="352"/>
      <c r="AR66" s="352"/>
      <c r="AS66" s="352"/>
      <c r="AT66" s="352"/>
      <c r="AU66" s="385"/>
      <c r="AV66" s="160"/>
      <c r="AW66" s="69"/>
      <c r="AX66" s="160"/>
      <c r="AY66" s="160"/>
      <c r="AZ66" s="160"/>
      <c r="BA66" s="386"/>
      <c r="BB66" s="180"/>
      <c r="BC66" s="160"/>
      <c r="BD66" s="160"/>
      <c r="BE66" s="160"/>
      <c r="BF66" s="160"/>
      <c r="BG66" s="494"/>
      <c r="BH66" s="501"/>
      <c r="BI66" s="494"/>
      <c r="BJ66" s="228"/>
      <c r="BK66" s="228"/>
      <c r="BL66" s="228"/>
      <c r="BM66" s="228"/>
      <c r="BN66" s="228"/>
      <c r="BO66" s="228"/>
      <c r="BP66" s="228"/>
      <c r="BQ66" s="228"/>
      <c r="BR66" s="228"/>
      <c r="BS66" s="495"/>
      <c r="BT66" s="495"/>
      <c r="BU66" s="495"/>
      <c r="BV66" s="495"/>
      <c r="BW66" s="495"/>
      <c r="BZ66" s="225"/>
      <c r="CL66" s="12"/>
      <c r="CM66" s="12"/>
      <c r="CN66" s="91"/>
      <c r="CO66" s="53"/>
      <c r="CP66" s="53"/>
      <c r="CQ66" s="53"/>
      <c r="CS66" s="229"/>
      <c r="CT66" s="229"/>
      <c r="CU66" s="229"/>
      <c r="CV66" s="355"/>
      <c r="CW66" s="355"/>
      <c r="CX66" s="355"/>
      <c r="CY66" s="354"/>
      <c r="CZ66" s="355"/>
      <c r="DA66" s="355"/>
      <c r="DB66" s="355"/>
      <c r="DC66" s="355"/>
      <c r="DD66" s="355"/>
      <c r="DE66" s="355"/>
      <c r="DF66" s="355"/>
      <c r="DG66" s="355"/>
      <c r="EI66" s="182">
        <v>0.15</v>
      </c>
      <c r="EJ66" s="182">
        <v>0.08</v>
      </c>
      <c r="EK66" s="182">
        <v>0.2</v>
      </c>
      <c r="EL66" s="182">
        <v>1.2</v>
      </c>
      <c r="EM66" s="183">
        <v>0.1952924942843258</v>
      </c>
      <c r="EN66" s="183">
        <v>0.48010199684931143</v>
      </c>
      <c r="EO66" s="182">
        <v>0.1</v>
      </c>
    </row>
    <row r="67" spans="1:162" x14ac:dyDescent="0.35">
      <c r="A67" s="384" t="s">
        <v>253</v>
      </c>
      <c r="B67" s="105" t="s">
        <v>152</v>
      </c>
      <c r="C67" s="104" t="s">
        <v>125</v>
      </c>
      <c r="D67" s="104"/>
      <c r="F67" s="172"/>
      <c r="G67" s="172"/>
      <c r="H67" s="172"/>
      <c r="I67" s="172"/>
      <c r="J67" s="172"/>
      <c r="K67" s="172"/>
      <c r="L67" s="172"/>
      <c r="P67" s="174"/>
      <c r="Q67" s="174"/>
      <c r="R67" s="174"/>
      <c r="S67" s="174"/>
      <c r="T67" s="174"/>
      <c r="U67" s="174"/>
      <c r="V67" s="174"/>
      <c r="W67" s="174"/>
      <c r="X67" s="174"/>
      <c r="Y67" s="488"/>
      <c r="Z67" s="224"/>
      <c r="AA67" s="224"/>
      <c r="AB67" s="224"/>
      <c r="AC67" s="224"/>
      <c r="AD67" s="224"/>
      <c r="AE67" s="224"/>
      <c r="AF67" s="224"/>
      <c r="AH67" s="177"/>
      <c r="AI67" s="351"/>
      <c r="AJ67" s="351"/>
      <c r="AK67" s="351"/>
      <c r="AL67" s="351"/>
      <c r="AM67" s="352"/>
      <c r="AN67" s="352"/>
      <c r="AO67" s="352"/>
      <c r="AP67" s="352"/>
      <c r="AQ67" s="352"/>
      <c r="AR67" s="352"/>
      <c r="AS67" s="352"/>
      <c r="AT67" s="352"/>
      <c r="AU67" s="385"/>
      <c r="AV67" s="160"/>
      <c r="AW67" s="69"/>
      <c r="AX67" s="160"/>
      <c r="AY67" s="160"/>
      <c r="AZ67" s="160"/>
      <c r="BA67" s="386"/>
      <c r="BB67" s="180"/>
      <c r="BC67" s="160"/>
      <c r="BD67" s="160"/>
      <c r="BE67" s="160"/>
      <c r="BF67" s="160"/>
      <c r="BG67" s="494"/>
      <c r="BH67" s="501"/>
      <c r="BI67" s="494"/>
      <c r="BJ67" s="228"/>
      <c r="BK67" s="228"/>
      <c r="BL67" s="228"/>
      <c r="BM67" s="228"/>
      <c r="BN67" s="228"/>
      <c r="BO67" s="228"/>
      <c r="BP67" s="228"/>
      <c r="BQ67" s="228"/>
      <c r="BR67" s="228"/>
      <c r="BS67" s="495"/>
      <c r="BT67" s="495"/>
      <c r="BU67" s="495"/>
      <c r="BV67" s="495"/>
      <c r="BW67" s="495"/>
      <c r="BZ67" s="225"/>
      <c r="CL67" s="12"/>
      <c r="CM67" s="12"/>
      <c r="CN67" s="91"/>
      <c r="CO67" s="53"/>
      <c r="CP67" s="53"/>
      <c r="CQ67" s="53"/>
      <c r="CS67" s="229"/>
      <c r="CT67" s="229"/>
      <c r="CU67" s="229"/>
      <c r="CV67" s="355"/>
      <c r="CW67" s="355"/>
      <c r="CX67" s="355"/>
      <c r="CY67" s="355"/>
      <c r="CZ67" s="355"/>
      <c r="DA67" s="355"/>
      <c r="DB67" s="355"/>
      <c r="DC67" s="355"/>
      <c r="DD67" s="355"/>
      <c r="DE67" s="355"/>
      <c r="DF67" s="355"/>
      <c r="DG67" s="355"/>
      <c r="EI67" s="182">
        <v>0.15</v>
      </c>
      <c r="EJ67" s="182">
        <v>0.08</v>
      </c>
      <c r="EK67" s="182">
        <v>0.2</v>
      </c>
      <c r="EL67" s="182">
        <v>1.2</v>
      </c>
      <c r="EM67" s="182">
        <v>0.03</v>
      </c>
      <c r="EN67" s="182">
        <v>0.1</v>
      </c>
      <c r="EO67" s="182">
        <v>0.1</v>
      </c>
    </row>
    <row r="68" spans="1:162" s="391" customFormat="1" x14ac:dyDescent="0.35">
      <c r="A68" s="387" t="s">
        <v>218</v>
      </c>
      <c r="B68" s="388" t="s">
        <v>20</v>
      </c>
      <c r="C68" s="389" t="s">
        <v>261</v>
      </c>
      <c r="D68" s="390" t="s">
        <v>262</v>
      </c>
      <c r="F68" s="392">
        <v>-24.827915371133066</v>
      </c>
      <c r="G68" s="392">
        <v>7.0965671374469279</v>
      </c>
      <c r="H68" s="392">
        <v>47.390073633856737</v>
      </c>
      <c r="I68" s="392">
        <v>11.121150805419369</v>
      </c>
      <c r="J68" s="392">
        <v>4.2612562731154959</v>
      </c>
      <c r="K68" s="392">
        <v>1.496516858940534</v>
      </c>
      <c r="L68" s="392">
        <v>0.9736335167609862</v>
      </c>
      <c r="M68" s="391" t="s">
        <v>315</v>
      </c>
      <c r="N68" s="393">
        <v>3.3</v>
      </c>
      <c r="O68" s="394"/>
      <c r="P68" s="395">
        <v>150.53626312077387</v>
      </c>
      <c r="Q68" s="395">
        <v>47.271661208533516</v>
      </c>
      <c r="R68" s="395">
        <v>4085.7181777197979</v>
      </c>
      <c r="S68" s="395">
        <v>25664.351411415661</v>
      </c>
      <c r="T68" s="395">
        <v>14176.466615307172</v>
      </c>
      <c r="U68" s="396">
        <v>0.93951222154160019</v>
      </c>
      <c r="V68" s="397">
        <v>27.085456551037101</v>
      </c>
      <c r="W68" s="395">
        <v>36.708883256769219</v>
      </c>
      <c r="X68" s="395">
        <v>6.3416799231660663</v>
      </c>
      <c r="Y68" s="488">
        <f t="shared" si="2"/>
        <v>44195.419660724452</v>
      </c>
      <c r="Z68" s="398">
        <v>2.5399999999999999E-2</v>
      </c>
      <c r="AA68" s="398">
        <v>2.4899999999999999E-2</v>
      </c>
      <c r="AB68" s="398">
        <v>4.2500000000000003E-2</v>
      </c>
      <c r="AC68" s="398">
        <v>0.13100000000000001</v>
      </c>
      <c r="AD68" s="398">
        <v>0.67800000000000005</v>
      </c>
      <c r="AE68" s="398">
        <v>0.58799999999999997</v>
      </c>
      <c r="AF68" s="398">
        <v>0.313</v>
      </c>
      <c r="AG68" s="399"/>
      <c r="AH68" s="400">
        <v>0.13</v>
      </c>
      <c r="AI68" s="398">
        <v>4.1799999999999997E-2</v>
      </c>
      <c r="AJ68" s="398">
        <v>0.03</v>
      </c>
      <c r="AK68" s="401">
        <v>8.1900004297494906E-3</v>
      </c>
      <c r="AL68" s="401">
        <v>3.6699999123811701E-2</v>
      </c>
      <c r="AM68" s="401">
        <v>2.3499999195337299E-2</v>
      </c>
      <c r="AN68" s="401">
        <v>2.4800000712275502E-2</v>
      </c>
      <c r="AO68" s="401">
        <v>4.5699998736381503E-2</v>
      </c>
      <c r="AP68" s="401">
        <v>6.7299999296665206E-2</v>
      </c>
      <c r="AQ68" s="401">
        <v>7.0299997925758403E-2</v>
      </c>
      <c r="AR68" s="401">
        <v>0.22300000488758101</v>
      </c>
      <c r="AS68" s="398">
        <v>2.0499999999999998</v>
      </c>
      <c r="AT68" s="402">
        <v>28.5</v>
      </c>
      <c r="AU68" s="403"/>
      <c r="AV68" s="405">
        <v>0.05</v>
      </c>
      <c r="AW68" s="405">
        <v>0.05</v>
      </c>
      <c r="AX68" s="406">
        <v>1.0378648064145699</v>
      </c>
      <c r="AY68" s="406">
        <v>0.94972752598366006</v>
      </c>
      <c r="AZ68" s="407">
        <v>31.618438051973051</v>
      </c>
      <c r="BA68" s="408">
        <v>160.54832666083948</v>
      </c>
      <c r="BB68" s="406">
        <v>0.43937659633530501</v>
      </c>
      <c r="BC68" s="407">
        <v>27.107095619832048</v>
      </c>
      <c r="BD68" s="409">
        <v>0.25</v>
      </c>
      <c r="BE68" s="409">
        <v>0.25</v>
      </c>
      <c r="BG68" s="504">
        <v>0.05</v>
      </c>
      <c r="BH68" s="446">
        <v>1.178248475603265</v>
      </c>
      <c r="BI68" s="446">
        <v>0.58608757546666002</v>
      </c>
      <c r="BJ68" s="424">
        <v>1.72</v>
      </c>
      <c r="BK68" s="424">
        <v>0.56999999999999995</v>
      </c>
      <c r="BL68" s="446">
        <v>5.3559023067927498</v>
      </c>
      <c r="BM68" s="446">
        <v>16.641381393501199</v>
      </c>
      <c r="BN68" s="446">
        <v>9.0804332658280007</v>
      </c>
      <c r="BO68" s="446">
        <v>19.45880692786395</v>
      </c>
      <c r="BP68" s="446">
        <v>8.1232328470685502</v>
      </c>
      <c r="BQ68" s="446">
        <v>6.59085569219455</v>
      </c>
      <c r="BR68" s="455">
        <v>0.14000000000000001</v>
      </c>
      <c r="BS68" s="424">
        <v>0.31</v>
      </c>
      <c r="BT68" s="424"/>
      <c r="BU68" s="446">
        <v>2.1060890509550649</v>
      </c>
      <c r="BV68" s="424">
        <v>0.01</v>
      </c>
      <c r="BW68" s="424">
        <v>0.04</v>
      </c>
      <c r="BX68" s="414">
        <v>68.7</v>
      </c>
      <c r="BY68" s="414"/>
      <c r="BZ68" s="404">
        <v>1.5946370076794001</v>
      </c>
      <c r="CA68" s="411">
        <v>0.3</v>
      </c>
      <c r="CB68" s="411">
        <v>0.3</v>
      </c>
      <c r="CC68" s="411">
        <v>5</v>
      </c>
      <c r="CD68" s="412">
        <v>5</v>
      </c>
      <c r="CE68" s="412">
        <v>5</v>
      </c>
      <c r="CF68" s="412">
        <v>2</v>
      </c>
      <c r="CG68" s="412">
        <v>2</v>
      </c>
      <c r="CH68" s="412">
        <v>2</v>
      </c>
      <c r="CI68" s="412">
        <v>2</v>
      </c>
      <c r="CJ68" s="412"/>
      <c r="CK68" s="415"/>
      <c r="CL68" s="416">
        <v>33.200000000000003</v>
      </c>
      <c r="CM68" s="523">
        <v>90.2</v>
      </c>
      <c r="CN68" s="417"/>
      <c r="CO68" s="418">
        <v>1.32</v>
      </c>
      <c r="CP68" s="419">
        <v>2.09</v>
      </c>
      <c r="CQ68" s="418">
        <v>2.75</v>
      </c>
      <c r="DH68" s="420"/>
      <c r="DJ68" s="421">
        <v>5.8200001716613797E-2</v>
      </c>
      <c r="DK68" s="421">
        <v>0.61500000953674305</v>
      </c>
      <c r="DL68" s="421">
        <v>0.42599999904632602</v>
      </c>
      <c r="DM68" s="421">
        <v>0.13400000333786</v>
      </c>
      <c r="DN68" s="421">
        <v>3.2099999487400097E-2</v>
      </c>
      <c r="DO68" s="421">
        <v>2.10999995470047E-2</v>
      </c>
      <c r="DP68" s="421">
        <v>1.31000000983477E-2</v>
      </c>
      <c r="DQ68" s="421">
        <v>0.17200000584125499</v>
      </c>
      <c r="DR68" s="422">
        <v>7.7200000000000005E-2</v>
      </c>
      <c r="DS68" s="421">
        <v>1.8400000408291799E-2</v>
      </c>
      <c r="DT68" s="421">
        <v>0.129999995231628</v>
      </c>
      <c r="DU68" s="421">
        <v>4.3800000101327903E-2</v>
      </c>
      <c r="DV68" s="421">
        <v>0.11599999666214</v>
      </c>
      <c r="DW68" s="421">
        <v>8.9499998092651296</v>
      </c>
      <c r="DX68" s="423"/>
      <c r="DY68" s="424">
        <v>6.8700000643730205E-2</v>
      </c>
      <c r="DZ68" s="424">
        <v>7.0000002160668399E-3</v>
      </c>
      <c r="EA68" s="424">
        <v>9.9999997764825804E-3</v>
      </c>
      <c r="EB68" s="424">
        <v>0.187999993562698</v>
      </c>
      <c r="EC68" s="424">
        <v>5.0400000065565102E-2</v>
      </c>
      <c r="ED68" s="425">
        <v>9.1299999999999992E-2</v>
      </c>
      <c r="EE68" s="425">
        <v>0.20399999999999999</v>
      </c>
      <c r="EF68" s="424">
        <v>6.2399998307228102E-2</v>
      </c>
      <c r="EG68" s="424">
        <v>0.12899999320507</v>
      </c>
      <c r="EH68" s="415"/>
      <c r="EP68" s="426">
        <v>8.9</v>
      </c>
      <c r="EQ68" s="411">
        <v>2</v>
      </c>
      <c r="ER68" s="411">
        <v>2</v>
      </c>
      <c r="ES68" s="411">
        <v>2</v>
      </c>
      <c r="ET68" s="411">
        <v>2</v>
      </c>
      <c r="EV68" s="391" t="s">
        <v>301</v>
      </c>
    </row>
    <row r="69" spans="1:162" s="391" customFormat="1" x14ac:dyDescent="0.35">
      <c r="A69" s="387" t="s">
        <v>219</v>
      </c>
      <c r="B69" s="388" t="s">
        <v>20</v>
      </c>
      <c r="C69" s="389" t="s">
        <v>261</v>
      </c>
      <c r="D69" s="390" t="s">
        <v>263</v>
      </c>
      <c r="F69" s="392">
        <v>-24.638135812887594</v>
      </c>
      <c r="G69" s="392">
        <v>6.5997567419621355</v>
      </c>
      <c r="H69" s="392">
        <v>47.713249315461184</v>
      </c>
      <c r="I69" s="392">
        <v>10.619598574249375</v>
      </c>
      <c r="J69" s="392">
        <v>4.4929428341253193</v>
      </c>
      <c r="K69" s="392">
        <v>1.7053660668508082</v>
      </c>
      <c r="L69" s="392">
        <v>0.86443787021110163</v>
      </c>
      <c r="N69" s="393">
        <v>4.25</v>
      </c>
      <c r="O69" s="394"/>
      <c r="P69" s="395">
        <v>77.179288886124567</v>
      </c>
      <c r="Q69" s="395">
        <v>39.081045282968489</v>
      </c>
      <c r="R69" s="395">
        <v>6336.1382754247115</v>
      </c>
      <c r="S69" s="395">
        <v>29149.23466638738</v>
      </c>
      <c r="T69" s="395">
        <v>2880.0454839402573</v>
      </c>
      <c r="U69" s="396">
        <v>1.4579628728687173</v>
      </c>
      <c r="V69" s="396">
        <v>106.21152738518829</v>
      </c>
      <c r="W69" s="397">
        <v>239.78182062520744</v>
      </c>
      <c r="X69" s="427">
        <v>3.8870963843649124</v>
      </c>
      <c r="Y69" s="488">
        <f t="shared" si="2"/>
        <v>38833.017167189071</v>
      </c>
      <c r="Z69" s="401">
        <v>2.3E-2</v>
      </c>
      <c r="AA69" s="400">
        <v>1.8200000000000001E-2</v>
      </c>
      <c r="AB69" s="401">
        <v>0.04</v>
      </c>
      <c r="AC69" s="400">
        <v>7.0400000000000004E-2</v>
      </c>
      <c r="AD69" s="398">
        <v>0.20599999999999999</v>
      </c>
      <c r="AE69" s="398">
        <v>0.20499999999999999</v>
      </c>
      <c r="AF69" s="398">
        <v>0.24</v>
      </c>
      <c r="AG69" s="399"/>
      <c r="AH69" s="398">
        <v>6.2899999999999998E-2</v>
      </c>
      <c r="AI69" s="398">
        <v>3.1E-2</v>
      </c>
      <c r="AJ69" s="398">
        <v>1.6E-2</v>
      </c>
      <c r="AK69" s="401">
        <v>1.3700000010430801E-2</v>
      </c>
      <c r="AL69" s="401">
        <v>4.21000011265278E-2</v>
      </c>
      <c r="AM69" s="401">
        <v>2.70000007003546E-2</v>
      </c>
      <c r="AN69" s="401">
        <v>3.81999984383583E-2</v>
      </c>
      <c r="AO69" s="401">
        <v>7.0600003004074097E-2</v>
      </c>
      <c r="AP69" s="401">
        <v>0.105999998748302</v>
      </c>
      <c r="AQ69" s="401">
        <v>0.111000001430511</v>
      </c>
      <c r="AR69" s="401">
        <v>0.221000000834465</v>
      </c>
      <c r="AS69" s="398">
        <v>0.79300000000000004</v>
      </c>
      <c r="AT69" s="402">
        <v>2.2599999999999998</v>
      </c>
      <c r="AU69" s="403"/>
      <c r="AV69" s="405">
        <v>0.05</v>
      </c>
      <c r="AW69" s="405">
        <v>0.05</v>
      </c>
      <c r="AX69" s="406">
        <v>0.23099540167213919</v>
      </c>
      <c r="AY69" s="406">
        <v>5.3112582181118563E-2</v>
      </c>
      <c r="AZ69" s="406">
        <v>4.6052294656069588</v>
      </c>
      <c r="BA69" s="407">
        <v>30.137884446024479</v>
      </c>
      <c r="BB69" s="409">
        <v>0.19</v>
      </c>
      <c r="BC69" s="406">
        <v>8.9073504287014433</v>
      </c>
      <c r="BD69" s="409">
        <v>0.25</v>
      </c>
      <c r="BE69" s="409">
        <v>0.25</v>
      </c>
      <c r="BG69" s="504">
        <v>0.05</v>
      </c>
      <c r="BH69" s="446">
        <v>4.1578103391703349</v>
      </c>
      <c r="BI69" s="455">
        <v>0.41</v>
      </c>
      <c r="BJ69" s="424">
        <v>1.72</v>
      </c>
      <c r="BK69" s="424">
        <v>0.56999999999999995</v>
      </c>
      <c r="BL69" s="446">
        <v>0.22291206452977838</v>
      </c>
      <c r="BM69" s="446">
        <v>2.6512075053921134</v>
      </c>
      <c r="BN69" s="446">
        <v>2.2393801562215159</v>
      </c>
      <c r="BO69" s="446">
        <v>5.8017764190965995</v>
      </c>
      <c r="BP69" s="446">
        <v>3.5360464682596287</v>
      </c>
      <c r="BQ69" s="446">
        <v>3.2075120303261597</v>
      </c>
      <c r="BR69" s="455">
        <v>0.14000000000000001</v>
      </c>
      <c r="BS69" s="424">
        <v>0.31</v>
      </c>
      <c r="BT69" s="424"/>
      <c r="BU69" s="446">
        <v>0.15406995540256188</v>
      </c>
      <c r="BV69" s="424">
        <v>0.01</v>
      </c>
      <c r="BW69" s="424">
        <v>0.04</v>
      </c>
      <c r="BX69" s="414">
        <v>10.199999999999999</v>
      </c>
      <c r="BY69" s="414"/>
      <c r="BZ69" s="404">
        <v>0.23807303076026287</v>
      </c>
      <c r="CA69" s="411">
        <v>0.3</v>
      </c>
      <c r="CB69" s="411">
        <v>0.3</v>
      </c>
      <c r="CC69" s="412">
        <v>5</v>
      </c>
      <c r="CD69" s="412">
        <v>5</v>
      </c>
      <c r="CE69" s="412">
        <v>5</v>
      </c>
      <c r="CF69" s="412">
        <v>2</v>
      </c>
      <c r="CG69" s="412">
        <v>2</v>
      </c>
      <c r="CH69" s="412">
        <v>2</v>
      </c>
      <c r="CI69" s="412">
        <v>2</v>
      </c>
      <c r="CJ69" s="412"/>
      <c r="CK69" s="415"/>
      <c r="CL69" s="523">
        <v>37.200000000000003</v>
      </c>
      <c r="CM69" s="416">
        <v>54.6</v>
      </c>
      <c r="CN69" s="417"/>
      <c r="CO69" s="428">
        <v>6.29</v>
      </c>
      <c r="CP69" s="418">
        <v>1.52</v>
      </c>
      <c r="CQ69" s="418">
        <v>2.75</v>
      </c>
      <c r="DH69" s="420"/>
      <c r="DJ69" s="421">
        <v>6.06000013649464E-2</v>
      </c>
      <c r="DK69" s="421">
        <v>0.46599999070167503</v>
      </c>
      <c r="DL69" s="421">
        <v>0.32300001382827798</v>
      </c>
      <c r="DM69" s="421">
        <v>0.101000003516674</v>
      </c>
      <c r="DN69" s="421">
        <v>3.1199999153613999E-2</v>
      </c>
      <c r="DO69" s="421">
        <v>2.10999995470047E-2</v>
      </c>
      <c r="DP69" s="421">
        <v>1.31000000983477E-2</v>
      </c>
      <c r="DQ69" s="421">
        <v>0.17200000584125499</v>
      </c>
      <c r="DR69" s="422">
        <v>7.8200000000000006E-2</v>
      </c>
      <c r="DS69" s="421">
        <v>1.16999996826053E-2</v>
      </c>
      <c r="DT69" s="421">
        <v>9.2600002884864793E-2</v>
      </c>
      <c r="DU69" s="421">
        <v>4.3800000101327903E-2</v>
      </c>
      <c r="DV69" s="429">
        <v>9.3500003218650804E-2</v>
      </c>
      <c r="DW69" s="421">
        <v>8.9499998092651296</v>
      </c>
      <c r="DX69" s="423"/>
      <c r="DY69" s="424">
        <v>6.8700000643730205E-2</v>
      </c>
      <c r="DZ69" s="424">
        <v>1.23E-2</v>
      </c>
      <c r="EA69" s="424">
        <v>9.01000015437603E-3</v>
      </c>
      <c r="EB69" s="424">
        <v>0.187999993562698</v>
      </c>
      <c r="EC69" s="424">
        <v>4.54000011086464E-2</v>
      </c>
      <c r="ED69" s="425">
        <v>0.13</v>
      </c>
      <c r="EE69" s="425">
        <v>0.48099999999999998</v>
      </c>
      <c r="EF69" s="424">
        <v>6.2399998307228102E-2</v>
      </c>
      <c r="EG69" s="424">
        <v>0.12899999320507</v>
      </c>
      <c r="EH69" s="415"/>
      <c r="EP69" s="426">
        <v>66.5</v>
      </c>
      <c r="EQ69" s="426">
        <v>13.3</v>
      </c>
      <c r="ER69" s="411">
        <v>2</v>
      </c>
      <c r="ES69" s="411">
        <v>2</v>
      </c>
      <c r="ET69" s="411">
        <v>2</v>
      </c>
    </row>
    <row r="70" spans="1:162" s="391" customFormat="1" ht="13.9" customHeight="1" x14ac:dyDescent="0.35">
      <c r="A70" s="387" t="s">
        <v>220</v>
      </c>
      <c r="B70" s="388" t="s">
        <v>20</v>
      </c>
      <c r="C70" s="389" t="s">
        <v>264</v>
      </c>
      <c r="D70" s="390" t="s">
        <v>265</v>
      </c>
      <c r="F70" s="392">
        <v>-24.021699984327697</v>
      </c>
      <c r="G70" s="392">
        <v>8.444070154425841</v>
      </c>
      <c r="H70" s="392">
        <v>48.482290987988755</v>
      </c>
      <c r="I70" s="392">
        <v>12.327712810234601</v>
      </c>
      <c r="J70" s="392">
        <v>3.9327888095947716</v>
      </c>
      <c r="K70" s="392">
        <v>2.0641917745823446</v>
      </c>
      <c r="L70" s="392">
        <v>0.98404979685751548</v>
      </c>
      <c r="N70" s="393">
        <v>2.37</v>
      </c>
      <c r="O70" s="394"/>
      <c r="P70" s="395">
        <v>684.19135864145971</v>
      </c>
      <c r="Q70" s="395">
        <v>279.65805252079792</v>
      </c>
      <c r="R70" s="395">
        <v>3523.194995001495</v>
      </c>
      <c r="S70" s="395">
        <v>23270.828422244314</v>
      </c>
      <c r="T70" s="395">
        <v>1337.7572835681624</v>
      </c>
      <c r="U70" s="396">
        <v>0.89424202361835958</v>
      </c>
      <c r="V70" s="430">
        <v>16.394091299134931</v>
      </c>
      <c r="W70" s="395">
        <v>381.14185239217346</v>
      </c>
      <c r="X70" s="427">
        <v>5.362659278801492</v>
      </c>
      <c r="Y70" s="488">
        <f t="shared" si="2"/>
        <v>29499.422956969964</v>
      </c>
      <c r="Z70" s="398">
        <v>5.6799999999999996E-2</v>
      </c>
      <c r="AA70" s="400">
        <v>2.2100000000000002E-2</v>
      </c>
      <c r="AB70" s="401">
        <v>0.04</v>
      </c>
      <c r="AC70" s="398">
        <v>5.8900000000000001E-2</v>
      </c>
      <c r="AD70" s="398">
        <v>0.90100000000000002</v>
      </c>
      <c r="AE70" s="398">
        <v>1.21</v>
      </c>
      <c r="AF70" s="398">
        <v>0.94499999999999995</v>
      </c>
      <c r="AG70" s="399"/>
      <c r="AH70" s="398">
        <v>8.2000000000000003E-2</v>
      </c>
      <c r="AI70" s="398">
        <v>2.3399999999999997E-2</v>
      </c>
      <c r="AJ70" s="398">
        <v>1.23E-2</v>
      </c>
      <c r="AK70" s="401">
        <v>7.9800002276897396E-3</v>
      </c>
      <c r="AL70" s="401">
        <v>4.9899999052286099E-2</v>
      </c>
      <c r="AM70" s="401">
        <v>3.20000015199184E-2</v>
      </c>
      <c r="AN70" s="401">
        <v>2.53999996930361E-2</v>
      </c>
      <c r="AO70" s="401">
        <v>4.6900000423192999E-2</v>
      </c>
      <c r="AP70" s="401">
        <v>3.9299998432397801E-2</v>
      </c>
      <c r="AQ70" s="401">
        <v>4.1000001132488299E-2</v>
      </c>
      <c r="AR70" s="401">
        <v>6.6600002348423004E-2</v>
      </c>
      <c r="AS70" s="401">
        <v>5.7700000703334801E-2</v>
      </c>
      <c r="AT70" s="416">
        <v>0.16099999845027901</v>
      </c>
      <c r="AU70" s="403"/>
      <c r="AV70" s="405">
        <v>0.05</v>
      </c>
      <c r="AW70" s="405">
        <v>0.05</v>
      </c>
      <c r="AX70" s="406">
        <v>0.40845247142585722</v>
      </c>
      <c r="AY70" s="409">
        <v>0.02</v>
      </c>
      <c r="AZ70" s="406">
        <v>2.283591842758204</v>
      </c>
      <c r="BA70" s="406">
        <v>5.0804958486105196</v>
      </c>
      <c r="BB70" s="409">
        <v>0.19</v>
      </c>
      <c r="BC70" s="406">
        <v>0.12226384464440306</v>
      </c>
      <c r="BD70" s="409">
        <v>0.25</v>
      </c>
      <c r="BE70" s="409">
        <v>0.25</v>
      </c>
      <c r="BG70" s="504">
        <v>0.05</v>
      </c>
      <c r="BH70" s="504">
        <v>0.05</v>
      </c>
      <c r="BI70" s="455">
        <v>0.41</v>
      </c>
      <c r="BJ70" s="424">
        <v>1.72</v>
      </c>
      <c r="BK70" s="424">
        <v>0.56999999999999995</v>
      </c>
      <c r="BL70" s="446">
        <v>0.20293896904596939</v>
      </c>
      <c r="BM70" s="446">
        <v>1.1875386765998317</v>
      </c>
      <c r="BN70" s="446">
        <v>0.75293672253909694</v>
      </c>
      <c r="BO70" s="446">
        <v>1.0047978025535611</v>
      </c>
      <c r="BP70" s="446">
        <v>0.44439114034906629</v>
      </c>
      <c r="BQ70" s="446">
        <v>0.24079660208047449</v>
      </c>
      <c r="BR70" s="455">
        <v>0.14000000000000001</v>
      </c>
      <c r="BS70" s="424">
        <v>0.31</v>
      </c>
      <c r="BT70" s="424"/>
      <c r="BU70" s="446">
        <v>0.33255305270617352</v>
      </c>
      <c r="BV70" s="424">
        <v>0.01</v>
      </c>
      <c r="BW70" s="424">
        <v>0.04</v>
      </c>
      <c r="BX70" s="413">
        <v>0.3</v>
      </c>
      <c r="BY70" s="413"/>
      <c r="BZ70" s="404">
        <v>0.27603756801287754</v>
      </c>
      <c r="CA70" s="411">
        <v>0.3</v>
      </c>
      <c r="CB70" s="411">
        <v>0.3</v>
      </c>
      <c r="CC70" s="412">
        <v>5</v>
      </c>
      <c r="CD70" s="412">
        <v>5</v>
      </c>
      <c r="CE70" s="412">
        <v>5</v>
      </c>
      <c r="CF70" s="412">
        <v>2</v>
      </c>
      <c r="CG70" s="412">
        <v>2</v>
      </c>
      <c r="CH70" s="412">
        <v>2</v>
      </c>
      <c r="CI70" s="412">
        <v>2</v>
      </c>
      <c r="CJ70" s="412"/>
      <c r="CK70" s="415"/>
      <c r="CL70" s="523">
        <v>45.8</v>
      </c>
      <c r="CM70" s="416">
        <v>54.6</v>
      </c>
      <c r="CN70" s="417"/>
      <c r="CO70" s="428">
        <v>9.5</v>
      </c>
      <c r="CP70" s="428">
        <v>68.7</v>
      </c>
      <c r="CQ70" s="431">
        <v>5.5</v>
      </c>
      <c r="DH70" s="420"/>
      <c r="DJ70" s="421">
        <v>6.6100001335144001E-2</v>
      </c>
      <c r="DK70" s="421">
        <v>0.40799999237060502</v>
      </c>
      <c r="DL70" s="421">
        <v>0.28299999237060502</v>
      </c>
      <c r="DM70" s="421">
        <v>8.8600002229213701E-2</v>
      </c>
      <c r="DN70" s="421">
        <v>2.4299999698996499E-2</v>
      </c>
      <c r="DO70" s="421">
        <v>2.10999995470047E-2</v>
      </c>
      <c r="DP70" s="421">
        <v>1.31000000983477E-2</v>
      </c>
      <c r="DQ70" s="421">
        <v>0.17200000584125499</v>
      </c>
      <c r="DR70" s="422">
        <v>7.6499999999999999E-2</v>
      </c>
      <c r="DS70" s="421">
        <v>1.1400000192225E-2</v>
      </c>
      <c r="DT70" s="421">
        <v>0.259999990463257</v>
      </c>
      <c r="DU70" s="421">
        <v>4.3800000101327903E-2</v>
      </c>
      <c r="DV70" s="432">
        <v>0.230000004172325</v>
      </c>
      <c r="DW70" s="421">
        <v>8.9499998092651296</v>
      </c>
      <c r="DX70" s="423"/>
      <c r="DY70" s="424">
        <v>6.8700000643730205E-2</v>
      </c>
      <c r="DZ70" s="424">
        <v>6.2699997797608402E-3</v>
      </c>
      <c r="EA70" s="425">
        <v>1.9199999999999998E-2</v>
      </c>
      <c r="EB70" s="424">
        <v>0.187999993562698</v>
      </c>
      <c r="EC70" s="424">
        <v>3.2499998807907098E-2</v>
      </c>
      <c r="ED70" s="424">
        <v>8.2099996507167802E-2</v>
      </c>
      <c r="EE70" s="424">
        <v>0.108000002801418</v>
      </c>
      <c r="EF70" s="424">
        <v>6.2399998307228102E-2</v>
      </c>
      <c r="EG70" s="424">
        <v>0.12899999320507</v>
      </c>
      <c r="EH70" s="415"/>
      <c r="EP70" s="433">
        <v>512</v>
      </c>
      <c r="EQ70" s="411">
        <v>2</v>
      </c>
      <c r="ER70" s="434">
        <v>133</v>
      </c>
      <c r="ES70" s="411">
        <v>2</v>
      </c>
      <c r="ET70" s="411">
        <v>2</v>
      </c>
    </row>
    <row r="71" spans="1:162" s="391" customFormat="1" x14ac:dyDescent="0.35">
      <c r="A71" s="387" t="s">
        <v>221</v>
      </c>
      <c r="B71" s="388" t="s">
        <v>20</v>
      </c>
      <c r="C71" s="389" t="s">
        <v>260</v>
      </c>
      <c r="D71" s="390" t="s">
        <v>228</v>
      </c>
      <c r="F71" s="392">
        <v>-25.136034659017906</v>
      </c>
      <c r="G71" s="392">
        <v>6.3795413805669874</v>
      </c>
      <c r="H71" s="392">
        <v>50.195492120125841</v>
      </c>
      <c r="I71" s="392">
        <v>11.010583845094366</v>
      </c>
      <c r="J71" s="392">
        <v>4.5588401874338249</v>
      </c>
      <c r="K71" s="392">
        <v>2.0547605499038966</v>
      </c>
      <c r="L71" s="392">
        <v>0.96638391205227259</v>
      </c>
      <c r="N71" s="393">
        <v>3.7</v>
      </c>
      <c r="O71" s="394"/>
      <c r="P71" s="395">
        <v>545.70487435543771</v>
      </c>
      <c r="Q71" s="397">
        <v>234.79939133026795</v>
      </c>
      <c r="R71" s="395">
        <v>3448.7725477240692</v>
      </c>
      <c r="S71" s="395">
        <v>25226.974304515345</v>
      </c>
      <c r="T71" s="395">
        <v>9986.1067863326152</v>
      </c>
      <c r="U71" s="396">
        <v>7.8528673975739816</v>
      </c>
      <c r="V71" s="430">
        <v>22.377098908144461</v>
      </c>
      <c r="W71" s="395">
        <v>23.912238141888139</v>
      </c>
      <c r="X71" s="427">
        <v>7.9213297441626773</v>
      </c>
      <c r="Y71" s="488">
        <f t="shared" si="2"/>
        <v>39504.421438449499</v>
      </c>
      <c r="Z71" s="401">
        <v>2.3E-2</v>
      </c>
      <c r="AA71" s="400">
        <v>2.23E-2</v>
      </c>
      <c r="AB71" s="401">
        <v>0.04</v>
      </c>
      <c r="AC71" s="401">
        <v>5.7000000000000002E-2</v>
      </c>
      <c r="AD71" s="398">
        <v>0.14599999999999999</v>
      </c>
      <c r="AE71" s="398">
        <v>0.184</v>
      </c>
      <c r="AF71" s="398">
        <v>0.17199999999999999</v>
      </c>
      <c r="AG71" s="399"/>
      <c r="AH71" s="398">
        <v>6.5099999999999991E-2</v>
      </c>
      <c r="AI71" s="398">
        <v>3.6499999999999998E-2</v>
      </c>
      <c r="AJ71" s="398">
        <v>2.53E-2</v>
      </c>
      <c r="AK71" s="401">
        <v>2.19999998807907E-2</v>
      </c>
      <c r="AL71" s="401">
        <v>2.5800000876188299E-2</v>
      </c>
      <c r="AM71" s="401">
        <v>1.6599999740719799E-2</v>
      </c>
      <c r="AN71" s="401">
        <v>1.6100000590086001E-2</v>
      </c>
      <c r="AO71" s="401">
        <v>2.9799999669194201E-2</v>
      </c>
      <c r="AP71" s="401">
        <v>3.81999984383583E-2</v>
      </c>
      <c r="AQ71" s="401">
        <v>3.9900001138448701E-2</v>
      </c>
      <c r="AR71" s="401">
        <v>7.3899999260902405E-2</v>
      </c>
      <c r="AS71" s="401">
        <v>6.4000003039836897E-2</v>
      </c>
      <c r="AT71" s="402">
        <v>0.98299999999999998</v>
      </c>
      <c r="AU71" s="403"/>
      <c r="AV71" s="405">
        <v>0.05</v>
      </c>
      <c r="AW71" s="405">
        <v>0.05</v>
      </c>
      <c r="AX71" s="406">
        <v>0.34543903013079708</v>
      </c>
      <c r="AY71" s="406">
        <v>0.21609562930513365</v>
      </c>
      <c r="AZ71" s="406">
        <v>7.8485628953893061</v>
      </c>
      <c r="BA71" s="408">
        <v>101.9376510023708</v>
      </c>
      <c r="BB71" s="406">
        <v>0.25089138766902475</v>
      </c>
      <c r="BC71" s="406">
        <v>2.7875782499721731</v>
      </c>
      <c r="BD71" s="409">
        <v>0.25</v>
      </c>
      <c r="BE71" s="409">
        <v>0.25</v>
      </c>
      <c r="BG71" s="504">
        <v>0.05</v>
      </c>
      <c r="BH71" s="446">
        <v>2.6406136939438172</v>
      </c>
      <c r="BI71" s="455">
        <v>0.41</v>
      </c>
      <c r="BJ71" s="424">
        <v>1.72</v>
      </c>
      <c r="BK71" s="424">
        <v>0.56999999999999995</v>
      </c>
      <c r="BL71" s="446">
        <v>1.7103017625524455</v>
      </c>
      <c r="BM71" s="446">
        <v>6.2806592122622282</v>
      </c>
      <c r="BN71" s="446">
        <v>2.953890008126193</v>
      </c>
      <c r="BO71" s="505">
        <v>10.002899393774753</v>
      </c>
      <c r="BP71" s="446">
        <v>5.7390997721109409</v>
      </c>
      <c r="BQ71" s="446">
        <v>7.5200612340605941</v>
      </c>
      <c r="BR71" s="455">
        <v>0.14000000000000001</v>
      </c>
      <c r="BS71" s="424">
        <v>0.31</v>
      </c>
      <c r="BT71" s="424"/>
      <c r="BU71" s="446">
        <v>0.576952125746099</v>
      </c>
      <c r="BV71" s="446">
        <v>1.7757975907149901</v>
      </c>
      <c r="BW71" s="424">
        <v>0.04</v>
      </c>
      <c r="BX71" s="435">
        <v>7.2</v>
      </c>
      <c r="BY71" s="435"/>
      <c r="BZ71" s="404">
        <v>1.5360601346225942</v>
      </c>
      <c r="CA71" s="411">
        <v>0.3</v>
      </c>
      <c r="CB71" s="411">
        <v>0.3</v>
      </c>
      <c r="CC71" s="412">
        <v>5</v>
      </c>
      <c r="CD71" s="412">
        <v>5</v>
      </c>
      <c r="CE71" s="412">
        <v>5</v>
      </c>
      <c r="CF71" s="412">
        <v>2</v>
      </c>
      <c r="CG71" s="412">
        <v>2</v>
      </c>
      <c r="CH71" s="412">
        <v>2</v>
      </c>
      <c r="CI71" s="412">
        <v>2</v>
      </c>
      <c r="CJ71" s="412"/>
      <c r="CK71" s="415"/>
      <c r="CL71" s="523">
        <v>33</v>
      </c>
      <c r="CM71" s="416">
        <v>54.6</v>
      </c>
      <c r="CN71" s="417"/>
      <c r="CO71" s="428">
        <v>22.4</v>
      </c>
      <c r="CP71" s="428">
        <v>11.1</v>
      </c>
      <c r="CQ71" s="431">
        <v>10.199999999999999</v>
      </c>
      <c r="DH71" s="420"/>
      <c r="DJ71" s="421">
        <v>5.33999986946583E-2</v>
      </c>
      <c r="DK71" s="421">
        <v>0.58899998664855902</v>
      </c>
      <c r="DL71" s="421">
        <v>0.40799999237060502</v>
      </c>
      <c r="DM71" s="421">
        <v>0.12800000607967399</v>
      </c>
      <c r="DN71" s="421">
        <v>2.5699999183416401E-2</v>
      </c>
      <c r="DO71" s="421">
        <v>2.10999995470047E-2</v>
      </c>
      <c r="DP71" s="421">
        <v>1.31000000983477E-2</v>
      </c>
      <c r="DQ71" s="421">
        <v>0.17200000584125499</v>
      </c>
      <c r="DR71" s="422">
        <v>7.4999999999999997E-2</v>
      </c>
      <c r="DS71" s="421">
        <v>2.45999991893768E-2</v>
      </c>
      <c r="DT71" s="421">
        <v>1.4400000572204501</v>
      </c>
      <c r="DU71" s="421">
        <v>4.3800000101327903E-2</v>
      </c>
      <c r="DV71" s="423">
        <v>2.16</v>
      </c>
      <c r="DW71" s="421">
        <v>8.9499998092651296</v>
      </c>
      <c r="DX71" s="423"/>
      <c r="DY71" s="424">
        <v>6.8700000643730205E-2</v>
      </c>
      <c r="DZ71" s="424">
        <v>6.79E-3</v>
      </c>
      <c r="EA71" s="424">
        <v>7.1100001223385299E-3</v>
      </c>
      <c r="EB71" s="424">
        <v>0.187999993562698</v>
      </c>
      <c r="EC71" s="424">
        <v>3.5799998790025697E-2</v>
      </c>
      <c r="ED71" s="424">
        <v>8.2099996507167802E-2</v>
      </c>
      <c r="EE71" s="425">
        <v>0.153</v>
      </c>
      <c r="EF71" s="424">
        <v>6.2399998307228102E-2</v>
      </c>
      <c r="EG71" s="424">
        <v>0.12899999320507</v>
      </c>
      <c r="EH71" s="415"/>
      <c r="EP71" s="411">
        <v>2</v>
      </c>
      <c r="EQ71" s="411">
        <v>2</v>
      </c>
      <c r="ER71" s="411">
        <v>2</v>
      </c>
      <c r="ES71" s="411">
        <v>2</v>
      </c>
      <c r="ET71" s="411">
        <v>2</v>
      </c>
    </row>
    <row r="72" spans="1:162" s="391" customFormat="1" x14ac:dyDescent="0.35">
      <c r="A72" s="387" t="s">
        <v>222</v>
      </c>
      <c r="B72" s="388" t="s">
        <v>20</v>
      </c>
      <c r="C72" s="389" t="s">
        <v>266</v>
      </c>
      <c r="D72" s="390" t="s">
        <v>229</v>
      </c>
      <c r="F72" s="392">
        <v>-24.257966700146902</v>
      </c>
      <c r="G72" s="392">
        <v>7.5364312985948869</v>
      </c>
      <c r="H72" s="392">
        <v>46.782902811501117</v>
      </c>
      <c r="I72" s="392">
        <v>10.757725539182234</v>
      </c>
      <c r="J72" s="392">
        <v>4.3487726695672322</v>
      </c>
      <c r="K72" s="392">
        <v>1.2580508594138802</v>
      </c>
      <c r="L72" s="392">
        <v>0.95177118375467973</v>
      </c>
      <c r="N72" s="393">
        <v>1.55</v>
      </c>
      <c r="O72" s="394"/>
      <c r="P72" s="395">
        <v>841.54689100353016</v>
      </c>
      <c r="Q72" s="395">
        <v>364.18575215233278</v>
      </c>
      <c r="R72" s="395">
        <v>4722.8518620215127</v>
      </c>
      <c r="S72" s="395">
        <v>35704.999397159649</v>
      </c>
      <c r="T72" s="395">
        <v>2317.6133087923627</v>
      </c>
      <c r="U72" s="396">
        <v>2.4459025440506665</v>
      </c>
      <c r="V72" s="430">
        <v>307.04722022106642</v>
      </c>
      <c r="W72" s="397">
        <v>59.717276118661083</v>
      </c>
      <c r="X72" s="427">
        <v>8.0387472320482942</v>
      </c>
      <c r="Y72" s="488">
        <f t="shared" si="2"/>
        <v>44328.446357245215</v>
      </c>
      <c r="Z72" s="401">
        <v>2.3E-2</v>
      </c>
      <c r="AA72" s="400">
        <v>2.2200000000000001E-2</v>
      </c>
      <c r="AB72" s="401">
        <v>0.04</v>
      </c>
      <c r="AC72" s="398">
        <v>9.11E-2</v>
      </c>
      <c r="AD72" s="398">
        <v>0.91200000000000003</v>
      </c>
      <c r="AE72" s="398">
        <v>1.92</v>
      </c>
      <c r="AF72" s="398">
        <v>2.62</v>
      </c>
      <c r="AG72" s="399"/>
      <c r="AH72" s="398">
        <v>8.3199999999999996E-2</v>
      </c>
      <c r="AI72" s="398">
        <v>4.9599999999999998E-2</v>
      </c>
      <c r="AJ72" s="398">
        <v>3.3000000000000002E-2</v>
      </c>
      <c r="AK72" s="401">
        <v>9.9799996241927095E-3</v>
      </c>
      <c r="AL72" s="401">
        <v>2.5699999183416401E-2</v>
      </c>
      <c r="AM72" s="401">
        <v>1.6499999910593002E-2</v>
      </c>
      <c r="AN72" s="401">
        <v>1.85000002384186E-2</v>
      </c>
      <c r="AO72" s="401">
        <v>3.4200001507997499E-2</v>
      </c>
      <c r="AP72" s="401">
        <v>4.7400001436471897E-2</v>
      </c>
      <c r="AQ72" s="401">
        <v>4.9499999731779099E-2</v>
      </c>
      <c r="AR72" s="401">
        <v>8.5100002586841597E-2</v>
      </c>
      <c r="AS72" s="401">
        <v>7.3700003325939206E-2</v>
      </c>
      <c r="AT72" s="402">
        <v>1</v>
      </c>
      <c r="AU72" s="403"/>
      <c r="AV72" s="405">
        <v>0.05</v>
      </c>
      <c r="AW72" s="405">
        <v>0.05</v>
      </c>
      <c r="AX72" s="406">
        <v>0.28479234587367674</v>
      </c>
      <c r="AY72" s="406">
        <v>0.1622330574024495</v>
      </c>
      <c r="AZ72" s="407">
        <v>10.086533980531668</v>
      </c>
      <c r="BA72" s="408">
        <v>171.89093729595353</v>
      </c>
      <c r="BB72" s="409">
        <v>0.19</v>
      </c>
      <c r="BC72" s="406">
        <v>5.1034837462435352</v>
      </c>
      <c r="BD72" s="409">
        <v>0.25</v>
      </c>
      <c r="BE72" s="409">
        <v>0.25</v>
      </c>
      <c r="BG72" s="504">
        <v>0.05</v>
      </c>
      <c r="BH72" s="504">
        <v>0.05</v>
      </c>
      <c r="BI72" s="455">
        <v>0.41</v>
      </c>
      <c r="BJ72" s="424">
        <v>1.72</v>
      </c>
      <c r="BK72" s="424">
        <v>0.56999999999999995</v>
      </c>
      <c r="BL72" s="446">
        <v>0.31096403828174751</v>
      </c>
      <c r="BM72" s="446">
        <v>3.9667527742702378</v>
      </c>
      <c r="BN72" s="446">
        <v>3.5861648961299597</v>
      </c>
      <c r="BO72" s="446">
        <v>7.7770570437679796</v>
      </c>
      <c r="BP72" s="505">
        <v>10.247056530295202</v>
      </c>
      <c r="BQ72" s="505">
        <v>10.103674445262726</v>
      </c>
      <c r="BR72" s="446">
        <v>0.39824578168552022</v>
      </c>
      <c r="BS72" s="424">
        <v>0.31</v>
      </c>
      <c r="BT72" s="424"/>
      <c r="BU72" s="446">
        <v>0.31218057291960605</v>
      </c>
      <c r="BV72" s="424">
        <v>0.01</v>
      </c>
      <c r="BW72" s="424">
        <v>0.04</v>
      </c>
      <c r="BX72" s="435">
        <v>6.3</v>
      </c>
      <c r="BY72" s="435"/>
      <c r="BZ72" s="404">
        <v>0.43324769950997472</v>
      </c>
      <c r="CA72" s="411">
        <v>0.3</v>
      </c>
      <c r="CB72" s="411">
        <v>0.3</v>
      </c>
      <c r="CC72" s="412">
        <v>5</v>
      </c>
      <c r="CD72" s="412">
        <v>5</v>
      </c>
      <c r="CE72" s="412">
        <v>5</v>
      </c>
      <c r="CF72" s="412">
        <v>2</v>
      </c>
      <c r="CG72" s="412">
        <v>2</v>
      </c>
      <c r="CH72" s="412">
        <v>2</v>
      </c>
      <c r="CI72" s="412">
        <v>2</v>
      </c>
      <c r="CJ72" s="412"/>
      <c r="CK72" s="415"/>
      <c r="CL72" s="523">
        <v>37.9</v>
      </c>
      <c r="CM72" s="416">
        <v>54.6</v>
      </c>
      <c r="CN72" s="417"/>
      <c r="CO72" s="428">
        <v>2.3199999999999998</v>
      </c>
      <c r="CP72" s="418">
        <v>1.52</v>
      </c>
      <c r="CQ72" s="418">
        <v>2.75</v>
      </c>
      <c r="DH72" s="420"/>
      <c r="DJ72" s="421">
        <v>4.1900001466274303E-2</v>
      </c>
      <c r="DK72" s="421">
        <v>0.337000012397766</v>
      </c>
      <c r="DL72" s="421">
        <v>0.23299999535083801</v>
      </c>
      <c r="DM72" s="421">
        <v>7.2999998927116394E-2</v>
      </c>
      <c r="DN72" s="421">
        <v>1.60000007599592E-2</v>
      </c>
      <c r="DO72" s="421">
        <v>2.10999995470047E-2</v>
      </c>
      <c r="DP72" s="421">
        <v>1.31000000983477E-2</v>
      </c>
      <c r="DQ72" s="421">
        <v>0.17200000584125499</v>
      </c>
      <c r="DR72" s="422">
        <v>8.9700000000000002E-2</v>
      </c>
      <c r="DS72" s="421">
        <v>2.36000008881092E-2</v>
      </c>
      <c r="DT72" s="421">
        <v>0.72699999809265103</v>
      </c>
      <c r="DU72" s="421">
        <v>4.3800000101327903E-2</v>
      </c>
      <c r="DV72" s="432">
        <v>0.270000010728836</v>
      </c>
      <c r="DW72" s="421">
        <v>8.9499998092651296</v>
      </c>
      <c r="DX72" s="423"/>
      <c r="DY72" s="424">
        <v>6.8700000643730205E-2</v>
      </c>
      <c r="DZ72" s="425">
        <v>0.02</v>
      </c>
      <c r="EA72" s="424">
        <v>6.7199999466538403E-3</v>
      </c>
      <c r="EB72" s="424">
        <v>0.187999993562698</v>
      </c>
      <c r="EC72" s="424">
        <v>3.1800001859664903E-2</v>
      </c>
      <c r="ED72" s="425">
        <v>0.13700000000000001</v>
      </c>
      <c r="EE72" s="425">
        <v>0.33100000000000002</v>
      </c>
      <c r="EF72" s="424">
        <v>6.2399998307228102E-2</v>
      </c>
      <c r="EG72" s="424">
        <v>0.12899999320507</v>
      </c>
      <c r="EH72" s="415"/>
      <c r="EP72" s="433">
        <v>3.4</v>
      </c>
      <c r="EQ72" s="411">
        <v>2</v>
      </c>
      <c r="ER72" s="411">
        <v>2</v>
      </c>
      <c r="ES72" s="411">
        <v>2</v>
      </c>
      <c r="ET72" s="411">
        <v>2</v>
      </c>
    </row>
    <row r="73" spans="1:162" s="391" customFormat="1" x14ac:dyDescent="0.35">
      <c r="A73" s="387" t="s">
        <v>223</v>
      </c>
      <c r="B73" s="388" t="s">
        <v>20</v>
      </c>
      <c r="C73" s="389" t="s">
        <v>267</v>
      </c>
      <c r="D73" s="390" t="s">
        <v>230</v>
      </c>
      <c r="F73" s="392">
        <v>-24.015508340389296</v>
      </c>
      <c r="G73" s="392">
        <v>7.7732285144213549</v>
      </c>
      <c r="H73" s="392">
        <v>45.752506340162157</v>
      </c>
      <c r="I73" s="392">
        <v>10.640232424254615</v>
      </c>
      <c r="J73" s="392">
        <v>4.2999536585186275</v>
      </c>
      <c r="K73" s="392">
        <v>-1.9121952626487997</v>
      </c>
      <c r="L73" s="392">
        <v>0.8029261924452693</v>
      </c>
      <c r="N73" s="393">
        <v>2.5499999999999998</v>
      </c>
      <c r="O73" s="394"/>
      <c r="P73" s="397">
        <v>114.42710722381871</v>
      </c>
      <c r="Q73" s="397">
        <v>39.561939054796674</v>
      </c>
      <c r="R73" s="395">
        <v>3884.4581943012649</v>
      </c>
      <c r="S73" s="395">
        <v>21684.60735859126</v>
      </c>
      <c r="T73" s="395">
        <v>6904.3345334300584</v>
      </c>
      <c r="U73" s="396">
        <v>1.779826090131954</v>
      </c>
      <c r="V73" s="430">
        <v>427.14588908284344</v>
      </c>
      <c r="W73" s="397">
        <v>57.111249746972852</v>
      </c>
      <c r="X73" s="427">
        <v>22.530586488705293</v>
      </c>
      <c r="Y73" s="488">
        <f t="shared" si="2"/>
        <v>33135.956684009849</v>
      </c>
      <c r="Z73" s="401">
        <v>2.3E-2</v>
      </c>
      <c r="AA73" s="400">
        <v>1.9699999999999999E-2</v>
      </c>
      <c r="AB73" s="401">
        <v>0.04</v>
      </c>
      <c r="AC73" s="398">
        <v>7.0699999999999999E-2</v>
      </c>
      <c r="AD73" s="398">
        <v>1</v>
      </c>
      <c r="AE73" s="398">
        <v>1.53</v>
      </c>
      <c r="AF73" s="398">
        <v>1.05</v>
      </c>
      <c r="AG73" s="399"/>
      <c r="AH73" s="401">
        <v>4.4100001454353298E-2</v>
      </c>
      <c r="AI73" s="401">
        <v>1.4100000262260401E-2</v>
      </c>
      <c r="AJ73" s="401">
        <v>6.8399999290704701E-3</v>
      </c>
      <c r="AK73" s="401">
        <v>8.6599998176097905E-3</v>
      </c>
      <c r="AL73" s="401">
        <v>3.7799999117851299E-2</v>
      </c>
      <c r="AM73" s="401">
        <v>2.4199999868869799E-2</v>
      </c>
      <c r="AN73" s="401">
        <v>1.8799999728798901E-2</v>
      </c>
      <c r="AO73" s="401">
        <v>3.4699998795986203E-2</v>
      </c>
      <c r="AP73" s="401">
        <v>5.8899998664855999E-2</v>
      </c>
      <c r="AQ73" s="401">
        <v>6.1400000005960499E-2</v>
      </c>
      <c r="AR73" s="401">
        <v>0.129999995231628</v>
      </c>
      <c r="AS73" s="401">
        <v>0.11200000345706899</v>
      </c>
      <c r="AT73" s="416">
        <v>0.16200000047683699</v>
      </c>
      <c r="AU73" s="403"/>
      <c r="AV73" s="405">
        <v>0.05</v>
      </c>
      <c r="AW73" s="405">
        <v>0.05</v>
      </c>
      <c r="AX73" s="406">
        <v>1.7051769538755555</v>
      </c>
      <c r="AY73" s="406">
        <v>3.1642504716924855</v>
      </c>
      <c r="AZ73" s="407">
        <v>51.211465416577781</v>
      </c>
      <c r="BA73" s="408">
        <v>234.2631071168303</v>
      </c>
      <c r="BB73" s="409">
        <v>0.19</v>
      </c>
      <c r="BC73" s="406">
        <v>0.96953768042026267</v>
      </c>
      <c r="BD73" s="409">
        <v>0.25</v>
      </c>
      <c r="BE73" s="409">
        <v>0.25</v>
      </c>
      <c r="BG73" s="504">
        <v>0.05</v>
      </c>
      <c r="BH73" s="446">
        <v>1.1698828145619748</v>
      </c>
      <c r="BI73" s="455">
        <v>0.41</v>
      </c>
      <c r="BJ73" s="424">
        <v>1.72</v>
      </c>
      <c r="BK73" s="446">
        <v>8.6730839247196965</v>
      </c>
      <c r="BL73" s="505">
        <v>35.366435362224792</v>
      </c>
      <c r="BM73" s="505">
        <v>16.208509983903941</v>
      </c>
      <c r="BN73" s="446">
        <v>8.0132228707051514</v>
      </c>
      <c r="BO73" s="505">
        <v>14.913981381236667</v>
      </c>
      <c r="BP73" s="505">
        <v>12.62279575035101</v>
      </c>
      <c r="BQ73" s="446">
        <v>7.6746312368748484</v>
      </c>
      <c r="BR73" s="446">
        <v>0.32954977515246969</v>
      </c>
      <c r="BS73" s="424">
        <v>0.31</v>
      </c>
      <c r="BT73" s="424"/>
      <c r="BU73" s="446">
        <v>1.3005314370289396</v>
      </c>
      <c r="BV73" s="424">
        <v>0.01</v>
      </c>
      <c r="BW73" s="446">
        <v>0.21867693387670201</v>
      </c>
      <c r="BX73" s="435">
        <v>1.2</v>
      </c>
      <c r="BY73" s="435"/>
      <c r="BZ73" s="404">
        <v>0.31400173983167173</v>
      </c>
      <c r="CA73" s="411">
        <v>0.3</v>
      </c>
      <c r="CB73" s="411">
        <v>0.3</v>
      </c>
      <c r="CC73" s="412">
        <v>5</v>
      </c>
      <c r="CD73" s="412">
        <v>5</v>
      </c>
      <c r="CE73" s="412">
        <v>5</v>
      </c>
      <c r="CF73" s="412">
        <v>2</v>
      </c>
      <c r="CG73" s="412">
        <v>2</v>
      </c>
      <c r="CH73" s="412">
        <v>2</v>
      </c>
      <c r="CI73" s="412">
        <v>2</v>
      </c>
      <c r="CJ73" s="412"/>
      <c r="CK73" s="415"/>
      <c r="CL73" s="523">
        <v>34.700000000000003</v>
      </c>
      <c r="CM73" s="416">
        <v>54.6</v>
      </c>
      <c r="CN73" s="417"/>
      <c r="CO73" s="418">
        <v>1.32</v>
      </c>
      <c r="CP73" s="418">
        <v>0.71</v>
      </c>
      <c r="CQ73" s="418">
        <v>2.75</v>
      </c>
      <c r="DH73" s="420"/>
      <c r="DJ73" s="421">
        <v>4.72000017762184E-2</v>
      </c>
      <c r="DK73" s="421">
        <v>0.40000000596046398</v>
      </c>
      <c r="DL73" s="421">
        <v>0.27700001001357999</v>
      </c>
      <c r="DM73" s="421">
        <v>8.6800001561641693E-2</v>
      </c>
      <c r="DN73" s="421">
        <v>2.4700000882148701E-2</v>
      </c>
      <c r="DO73" s="421">
        <v>2.10999995470047E-2</v>
      </c>
      <c r="DP73" s="421">
        <v>1.31000000983477E-2</v>
      </c>
      <c r="DQ73" s="421">
        <v>0.17200000584125499</v>
      </c>
      <c r="DR73" s="422">
        <v>8.1200000000000008E-2</v>
      </c>
      <c r="DS73" s="421">
        <v>1.09999999403954E-2</v>
      </c>
      <c r="DT73" s="421">
        <v>0.210999995470047</v>
      </c>
      <c r="DU73" s="421">
        <v>4.3800000101327903E-2</v>
      </c>
      <c r="DV73" s="429">
        <v>0.122000001370907</v>
      </c>
      <c r="DW73" s="421">
        <v>8.9499998092651296</v>
      </c>
      <c r="DX73" s="423"/>
      <c r="DY73" s="424">
        <v>6.8700000643730205E-2</v>
      </c>
      <c r="DZ73" s="424">
        <v>6.7400000989437103E-3</v>
      </c>
      <c r="EA73" s="424">
        <v>8.1200003623962402E-3</v>
      </c>
      <c r="EB73" s="424">
        <v>0.187999993562698</v>
      </c>
      <c r="EC73" s="424">
        <v>4.0899999439716297E-2</v>
      </c>
      <c r="ED73" s="424">
        <v>8.2099996507167802E-2</v>
      </c>
      <c r="EE73" s="424">
        <v>0.108000002801418</v>
      </c>
      <c r="EF73" s="424">
        <v>6.2399998307228102E-2</v>
      </c>
      <c r="EG73" s="424">
        <v>0.12899999320507</v>
      </c>
      <c r="EH73" s="415"/>
      <c r="EP73" s="414">
        <v>14.6</v>
      </c>
      <c r="EQ73" s="411">
        <v>2</v>
      </c>
      <c r="ER73" s="411">
        <v>2</v>
      </c>
      <c r="ES73" s="411">
        <v>2</v>
      </c>
      <c r="ET73" s="411">
        <v>2</v>
      </c>
    </row>
    <row r="74" spans="1:162" s="391" customFormat="1" x14ac:dyDescent="0.35">
      <c r="A74" s="387" t="s">
        <v>224</v>
      </c>
      <c r="B74" s="388" t="s">
        <v>20</v>
      </c>
      <c r="C74" s="389" t="s">
        <v>271</v>
      </c>
      <c r="D74" s="390" t="s">
        <v>231</v>
      </c>
      <c r="F74" s="392">
        <v>-25.006125881080692</v>
      </c>
      <c r="G74" s="392">
        <v>7.2889471533314802</v>
      </c>
      <c r="H74" s="392">
        <v>46.447007052892658</v>
      </c>
      <c r="I74" s="392">
        <v>8.9353276336480931</v>
      </c>
      <c r="J74" s="392">
        <v>5.1981313900550719</v>
      </c>
      <c r="K74" s="392">
        <v>0.56093648060734291</v>
      </c>
      <c r="L74" s="392">
        <v>0.97079437350741038</v>
      </c>
      <c r="N74" s="393">
        <v>6.6</v>
      </c>
      <c r="O74" s="394"/>
      <c r="P74" s="395">
        <v>60.020935996751994</v>
      </c>
      <c r="Q74" s="395">
        <v>31.03800081188038</v>
      </c>
      <c r="R74" s="395">
        <v>3133.3878819729953</v>
      </c>
      <c r="S74" s="395">
        <v>21914.252690042598</v>
      </c>
      <c r="T74" s="395">
        <v>763.49621143555999</v>
      </c>
      <c r="U74" s="396">
        <v>0.57417979150837406</v>
      </c>
      <c r="V74" s="436">
        <v>42.644009783187009</v>
      </c>
      <c r="W74" s="397">
        <v>555.39050961736405</v>
      </c>
      <c r="X74" s="397">
        <v>1.0909174444751717</v>
      </c>
      <c r="Y74" s="488">
        <f t="shared" si="2"/>
        <v>26501.895336896319</v>
      </c>
      <c r="Z74" s="401">
        <v>2.3E-2</v>
      </c>
      <c r="AA74" s="400">
        <v>2.29E-2</v>
      </c>
      <c r="AB74" s="398">
        <v>7.1099999999999997E-2</v>
      </c>
      <c r="AC74" s="398">
        <v>0.46899999999999997</v>
      </c>
      <c r="AD74" s="398">
        <v>6.39</v>
      </c>
      <c r="AE74" s="398">
        <v>8.51</v>
      </c>
      <c r="AF74" s="398">
        <v>8.7799999999999994</v>
      </c>
      <c r="AG74" s="437"/>
      <c r="AH74" s="401">
        <v>4.4100001454353298E-2</v>
      </c>
      <c r="AI74" s="401">
        <v>3.4200000000000001E-2</v>
      </c>
      <c r="AJ74" s="398">
        <v>2.9100000000000001E-2</v>
      </c>
      <c r="AK74" s="401">
        <v>1.48999998345971E-2</v>
      </c>
      <c r="AL74" s="398">
        <v>0.14799999999999999</v>
      </c>
      <c r="AM74" s="401">
        <v>2.3099999874830201E-2</v>
      </c>
      <c r="AN74" s="401">
        <v>2.95000001788139E-2</v>
      </c>
      <c r="AO74" s="401">
        <v>5.4499998688697801E-2</v>
      </c>
      <c r="AP74" s="401">
        <v>8.3800002932548495E-2</v>
      </c>
      <c r="AQ74" s="401">
        <v>8.7499998509883894E-2</v>
      </c>
      <c r="AR74" s="401">
        <v>0.20100000500678999</v>
      </c>
      <c r="AS74" s="401">
        <v>0.17399999499321001</v>
      </c>
      <c r="AT74" s="402">
        <v>1.5</v>
      </c>
      <c r="AU74" s="403"/>
      <c r="AV74" s="405">
        <v>0.05</v>
      </c>
      <c r="AW74" s="405">
        <v>0.05</v>
      </c>
      <c r="AX74" s="406">
        <v>0.49635137625678288</v>
      </c>
      <c r="AY74" s="406">
        <v>0.71158402098660611</v>
      </c>
      <c r="AZ74" s="407">
        <v>31.680937947628028</v>
      </c>
      <c r="BA74" s="407">
        <v>97.854925077579807</v>
      </c>
      <c r="BB74" s="409">
        <v>0.19</v>
      </c>
      <c r="BC74" s="406">
        <v>6.7749110704216164</v>
      </c>
      <c r="BD74" s="409">
        <v>0.25</v>
      </c>
      <c r="BE74" s="409">
        <v>0.25</v>
      </c>
      <c r="BG74" s="504">
        <v>0.05</v>
      </c>
      <c r="BH74" s="446">
        <v>1.0846538190933133</v>
      </c>
      <c r="BI74" s="455">
        <v>0.41</v>
      </c>
      <c r="BJ74" s="424">
        <v>1.72</v>
      </c>
      <c r="BK74" s="446">
        <v>3.7936243891695862</v>
      </c>
      <c r="BL74" s="446">
        <v>6.5969221354683842</v>
      </c>
      <c r="BM74" s="446">
        <v>6.6403054086291924</v>
      </c>
      <c r="BN74" s="446">
        <v>1.7139775771472425</v>
      </c>
      <c r="BO74" s="446">
        <v>3.5967425474978585</v>
      </c>
      <c r="BP74" s="446">
        <v>1.3770796559963889</v>
      </c>
      <c r="BQ74" s="446">
        <v>1.2854407080232375</v>
      </c>
      <c r="BR74" s="455">
        <v>0.14000000000000001</v>
      </c>
      <c r="BS74" s="424">
        <v>0.31</v>
      </c>
      <c r="BT74" s="424"/>
      <c r="BU74" s="446">
        <v>4.1701085897855554</v>
      </c>
      <c r="BV74" s="424">
        <v>0.01</v>
      </c>
      <c r="BW74" s="446">
        <v>2.1074470423066662</v>
      </c>
      <c r="BX74" s="413">
        <v>0.3</v>
      </c>
      <c r="BY74" s="413"/>
      <c r="BZ74" s="409">
        <v>0.02</v>
      </c>
      <c r="CA74" s="411">
        <v>0.3</v>
      </c>
      <c r="CB74" s="411">
        <v>0.3</v>
      </c>
      <c r="CC74" s="412">
        <v>5</v>
      </c>
      <c r="CD74" s="412">
        <v>5</v>
      </c>
      <c r="CE74" s="412">
        <v>5</v>
      </c>
      <c r="CF74" s="412">
        <v>2</v>
      </c>
      <c r="CG74" s="412">
        <v>2</v>
      </c>
      <c r="CH74" s="412">
        <v>2</v>
      </c>
      <c r="CI74" s="412">
        <v>2</v>
      </c>
      <c r="CJ74" s="412"/>
      <c r="CK74" s="415"/>
      <c r="CL74" s="416">
        <v>33.200000000000003</v>
      </c>
      <c r="CM74" s="523">
        <v>76.900000000000006</v>
      </c>
      <c r="CN74" s="417"/>
      <c r="CO74" s="418">
        <v>1.32</v>
      </c>
      <c r="CP74" s="418">
        <v>1.52</v>
      </c>
      <c r="CQ74" s="431">
        <v>4.6500000000000004</v>
      </c>
      <c r="DH74" s="420"/>
      <c r="DJ74" s="421">
        <v>5.81000000238419E-2</v>
      </c>
      <c r="DK74" s="421">
        <v>0.51200002431869496</v>
      </c>
      <c r="DL74" s="421">
        <v>0.354999989271164</v>
      </c>
      <c r="DM74" s="421">
        <v>0.111000001430511</v>
      </c>
      <c r="DN74" s="421">
        <v>2.7300000190734901E-2</v>
      </c>
      <c r="DO74" s="421">
        <v>2.10999995470047E-2</v>
      </c>
      <c r="DP74" s="421">
        <v>1.31000000983477E-2</v>
      </c>
      <c r="DQ74" s="421">
        <v>0.17200000584125499</v>
      </c>
      <c r="DR74" s="422">
        <v>9.5700000000000007E-2</v>
      </c>
      <c r="DS74" s="421">
        <v>4.1799999773502301E-2</v>
      </c>
      <c r="DT74" s="421">
        <v>1.3899999856948799</v>
      </c>
      <c r="DU74" s="421">
        <v>4.3800000101327903E-2</v>
      </c>
      <c r="DV74" s="429">
        <v>0.27200001478195202</v>
      </c>
      <c r="DW74" s="421">
        <v>8.9499998092651296</v>
      </c>
      <c r="DX74" s="423"/>
      <c r="DY74" s="424">
        <v>6.8700000643730205E-2</v>
      </c>
      <c r="DZ74" s="425">
        <v>2.2600000000000002E-2</v>
      </c>
      <c r="EA74" s="424">
        <v>7.8099998645484404E-3</v>
      </c>
      <c r="EB74" s="424">
        <v>0.187999993562698</v>
      </c>
      <c r="EC74" s="424">
        <v>3.9400000125169803E-2</v>
      </c>
      <c r="ED74" s="425">
        <v>0.16800000000000001</v>
      </c>
      <c r="EE74" s="425">
        <v>0.434</v>
      </c>
      <c r="EF74" s="424">
        <v>6.2399998307228102E-2</v>
      </c>
      <c r="EG74" s="424">
        <v>0.12899999320507</v>
      </c>
      <c r="EH74" s="415"/>
      <c r="EP74" s="433">
        <v>37.9</v>
      </c>
      <c r="EQ74" s="426">
        <v>101.1</v>
      </c>
      <c r="ER74" s="411">
        <v>2</v>
      </c>
      <c r="ES74" s="434">
        <v>23.5</v>
      </c>
      <c r="ET74" s="411">
        <v>2</v>
      </c>
    </row>
    <row r="75" spans="1:162" s="391" customFormat="1" x14ac:dyDescent="0.35">
      <c r="A75" s="387" t="s">
        <v>225</v>
      </c>
      <c r="B75" s="388" t="s">
        <v>20</v>
      </c>
      <c r="C75" s="389" t="s">
        <v>268</v>
      </c>
      <c r="D75" s="390" t="s">
        <v>232</v>
      </c>
      <c r="F75" s="392">
        <v>-24.057309599215461</v>
      </c>
      <c r="G75" s="392">
        <v>7.8099621656197398</v>
      </c>
      <c r="H75" s="392">
        <v>47.807700473273783</v>
      </c>
      <c r="I75" s="392">
        <v>10.135394962771338</v>
      </c>
      <c r="J75" s="392">
        <v>4.7169055225650176</v>
      </c>
      <c r="K75" s="392">
        <v>1.3389383866505766</v>
      </c>
      <c r="L75" s="392">
        <v>0.81868091386415631</v>
      </c>
      <c r="N75" s="393">
        <v>3.87</v>
      </c>
      <c r="O75" s="394"/>
      <c r="P75" s="397">
        <v>3019.0439582948293</v>
      </c>
      <c r="Q75" s="397">
        <v>129.02127034478994</v>
      </c>
      <c r="R75" s="395">
        <v>4719.0256076784672</v>
      </c>
      <c r="S75" s="395">
        <v>28417.12009089889</v>
      </c>
      <c r="T75" s="395">
        <v>1625.8088081265789</v>
      </c>
      <c r="U75" s="396">
        <v>0.254101256852591</v>
      </c>
      <c r="V75" s="430">
        <v>12.770721537326779</v>
      </c>
      <c r="W75" s="395">
        <v>45.585210782931917</v>
      </c>
      <c r="X75" s="427">
        <v>1.2270754978491414</v>
      </c>
      <c r="Y75" s="488">
        <f t="shared" si="2"/>
        <v>37969.856844418529</v>
      </c>
      <c r="Z75" s="401">
        <v>2.3E-2</v>
      </c>
      <c r="AA75" s="400">
        <v>2.5499999999999998E-2</v>
      </c>
      <c r="AB75" s="400">
        <v>4.5100000000000001E-2</v>
      </c>
      <c r="AC75" s="398">
        <v>0.183</v>
      </c>
      <c r="AD75" s="398">
        <v>1.26</v>
      </c>
      <c r="AE75" s="398">
        <v>1.19</v>
      </c>
      <c r="AF75" s="398">
        <v>0.8</v>
      </c>
      <c r="AG75" s="399"/>
      <c r="AH75" s="398">
        <v>0.151</v>
      </c>
      <c r="AI75" s="398">
        <v>5.5500000000000001E-2</v>
      </c>
      <c r="AJ75" s="398">
        <v>4.3099999999999999E-2</v>
      </c>
      <c r="AK75" s="401">
        <v>3.5700000822544098E-2</v>
      </c>
      <c r="AL75" s="398">
        <v>9.3099999999999988E-2</v>
      </c>
      <c r="AM75" s="401">
        <v>2.2299999371171001E-2</v>
      </c>
      <c r="AN75" s="401">
        <v>2.8200000524520898E-2</v>
      </c>
      <c r="AO75" s="401">
        <v>5.2099999040365198E-2</v>
      </c>
      <c r="AP75" s="401">
        <v>5.6800000369548798E-2</v>
      </c>
      <c r="AQ75" s="401">
        <v>5.9300001710653298E-2</v>
      </c>
      <c r="AR75" s="401">
        <v>7.8699998557567596E-2</v>
      </c>
      <c r="AS75" s="398">
        <v>0.45</v>
      </c>
      <c r="AT75" s="402">
        <v>4.1399999999999997</v>
      </c>
      <c r="AU75" s="403"/>
      <c r="AV75" s="405">
        <v>0.05</v>
      </c>
      <c r="AW75" s="405">
        <v>0.05</v>
      </c>
      <c r="AX75" s="406">
        <v>0.84278091507193442</v>
      </c>
      <c r="AY75" s="406">
        <v>0.43940309882423229</v>
      </c>
      <c r="AZ75" s="407">
        <v>24.215612378837424</v>
      </c>
      <c r="BA75" s="407">
        <v>50.441288943138289</v>
      </c>
      <c r="BB75" s="409">
        <v>0.19</v>
      </c>
      <c r="BC75" s="407">
        <v>23.172358223723634</v>
      </c>
      <c r="BD75" s="409">
        <v>0.25</v>
      </c>
      <c r="BE75" s="409">
        <v>0.25</v>
      </c>
      <c r="BG75" s="504">
        <v>0.05</v>
      </c>
      <c r="BH75" s="446">
        <v>1.1536961044137779</v>
      </c>
      <c r="BI75" s="455">
        <v>0.41</v>
      </c>
      <c r="BJ75" s="424">
        <v>1.72</v>
      </c>
      <c r="BK75" s="446">
        <v>1.3822661713284394</v>
      </c>
      <c r="BL75" s="446">
        <v>2.5406232420143788</v>
      </c>
      <c r="BM75" s="446">
        <v>3.8177023687826317</v>
      </c>
      <c r="BN75" s="446">
        <v>1.4970347683494343</v>
      </c>
      <c r="BO75" s="446">
        <v>2.6161420292780355</v>
      </c>
      <c r="BP75" s="446">
        <v>0.95865751170332814</v>
      </c>
      <c r="BQ75" s="446">
        <v>0.63699458975395451</v>
      </c>
      <c r="BR75" s="455">
        <v>0.14000000000000001</v>
      </c>
      <c r="BS75" s="424">
        <v>0.31</v>
      </c>
      <c r="BT75" s="424"/>
      <c r="BU75" s="446">
        <v>1.0538255412041564</v>
      </c>
      <c r="BV75" s="446">
        <v>0.39651814960665654</v>
      </c>
      <c r="BW75" s="446">
        <v>0.12859213435860606</v>
      </c>
      <c r="BX75" s="435">
        <v>0.9</v>
      </c>
      <c r="BY75" s="435"/>
      <c r="BZ75" s="404">
        <v>1.0910458685993889</v>
      </c>
      <c r="CA75" s="411">
        <v>0.3</v>
      </c>
      <c r="CB75" s="411">
        <v>0.3</v>
      </c>
      <c r="CC75" s="412">
        <v>5</v>
      </c>
      <c r="CD75" s="412">
        <v>5</v>
      </c>
      <c r="CE75" s="412">
        <v>5</v>
      </c>
      <c r="CF75" s="412">
        <v>2</v>
      </c>
      <c r="CG75" s="412">
        <v>2</v>
      </c>
      <c r="CH75" s="412">
        <v>2</v>
      </c>
      <c r="CI75" s="412">
        <v>2</v>
      </c>
      <c r="CJ75" s="412"/>
      <c r="CK75" s="415"/>
      <c r="CL75" s="523">
        <v>37.700000000000003</v>
      </c>
      <c r="CM75" s="524">
        <v>120</v>
      </c>
      <c r="CN75" s="417"/>
      <c r="CO75" s="419">
        <v>2.31</v>
      </c>
      <c r="CP75" s="419">
        <v>2</v>
      </c>
      <c r="CQ75" s="418">
        <v>2.75</v>
      </c>
      <c r="DH75" s="420"/>
      <c r="DJ75" s="421">
        <v>4.1200000792741803E-2</v>
      </c>
      <c r="DK75" s="421">
        <v>0.40799999237060502</v>
      </c>
      <c r="DL75" s="421">
        <v>0.28200000524520902</v>
      </c>
      <c r="DM75" s="421">
        <v>8.8500000536441803E-2</v>
      </c>
      <c r="DN75" s="421">
        <v>2.0500000566244101E-2</v>
      </c>
      <c r="DO75" s="421">
        <v>2.10999995470047E-2</v>
      </c>
      <c r="DP75" s="421">
        <v>1.31000000983477E-2</v>
      </c>
      <c r="DQ75" s="421">
        <v>0.17200000584125499</v>
      </c>
      <c r="DR75" s="422">
        <v>7.7099999999999988E-2</v>
      </c>
      <c r="DS75" s="421">
        <v>4.2199999094009399E-2</v>
      </c>
      <c r="DT75" s="421">
        <v>2.5799999237060498</v>
      </c>
      <c r="DU75" s="421">
        <v>4.3800000101327903E-2</v>
      </c>
      <c r="DV75" s="432">
        <v>0.67000001668929998</v>
      </c>
      <c r="DW75" s="421">
        <v>8.9499998092651296</v>
      </c>
      <c r="DX75" s="423"/>
      <c r="DY75" s="424">
        <v>6.8700000643730205E-2</v>
      </c>
      <c r="DZ75" s="424">
        <v>6.5599999999999999E-3</v>
      </c>
      <c r="EA75" s="424">
        <v>6.7199999466538403E-3</v>
      </c>
      <c r="EB75" s="424">
        <v>0.187999993562698</v>
      </c>
      <c r="EC75" s="424">
        <v>3.0099999159574502E-2</v>
      </c>
      <c r="ED75" s="425">
        <v>0.22700000000000001</v>
      </c>
      <c r="EE75" s="425">
        <v>2.4</v>
      </c>
      <c r="EF75" s="424">
        <v>6.2399998307228102E-2</v>
      </c>
      <c r="EG75" s="424">
        <v>0.12899999320507</v>
      </c>
      <c r="EH75" s="415"/>
      <c r="EP75" s="414">
        <v>9.1999999999999993</v>
      </c>
      <c r="EQ75" s="411">
        <v>2</v>
      </c>
      <c r="ER75" s="411">
        <v>2</v>
      </c>
      <c r="ES75" s="411">
        <v>2</v>
      </c>
      <c r="ET75" s="411">
        <v>2</v>
      </c>
    </row>
    <row r="76" spans="1:162" s="391" customFormat="1" x14ac:dyDescent="0.35">
      <c r="A76" s="387" t="s">
        <v>226</v>
      </c>
      <c r="B76" s="388" t="s">
        <v>20</v>
      </c>
      <c r="C76" s="389" t="s">
        <v>269</v>
      </c>
      <c r="D76" s="390" t="s">
        <v>233</v>
      </c>
      <c r="F76" s="392">
        <v>-24.664001260065419</v>
      </c>
      <c r="G76" s="392">
        <v>7.5432589028866488</v>
      </c>
      <c r="H76" s="392">
        <v>46.794810543755212</v>
      </c>
      <c r="I76" s="392">
        <v>10.477787430957672</v>
      </c>
      <c r="J76" s="392">
        <v>4.4660965735471265</v>
      </c>
      <c r="K76" s="392">
        <v>5.7739447478066825</v>
      </c>
      <c r="L76" s="392">
        <v>0.98545199940018646</v>
      </c>
      <c r="N76" s="393">
        <v>2.94</v>
      </c>
      <c r="O76" s="394"/>
      <c r="P76" s="397">
        <v>173.61536195026943</v>
      </c>
      <c r="Q76" s="397">
        <v>51.579589726333289</v>
      </c>
      <c r="R76" s="395">
        <v>7095.6530218543685</v>
      </c>
      <c r="S76" s="395">
        <v>28910.447431532688</v>
      </c>
      <c r="T76" s="395">
        <v>1483.8173027898804</v>
      </c>
      <c r="U76" s="396">
        <v>2.0165682719068978</v>
      </c>
      <c r="V76" s="430">
        <v>11.444537104626869</v>
      </c>
      <c r="W76" s="397">
        <v>496.34040656088422</v>
      </c>
      <c r="X76" s="397">
        <v>13.150675963854502</v>
      </c>
      <c r="Y76" s="488">
        <f t="shared" si="2"/>
        <v>38238.064895754818</v>
      </c>
      <c r="Z76" s="400">
        <v>7.9000000000000001E-2</v>
      </c>
      <c r="AA76" s="400">
        <v>1.9100000000000002E-2</v>
      </c>
      <c r="AB76" s="400">
        <v>5.04E-2</v>
      </c>
      <c r="AC76" s="400">
        <v>0.66500000000000004</v>
      </c>
      <c r="AD76" s="400">
        <v>2.87</v>
      </c>
      <c r="AE76" s="400">
        <v>2.23</v>
      </c>
      <c r="AF76" s="398">
        <v>1</v>
      </c>
      <c r="AG76" s="399"/>
      <c r="AH76" s="400">
        <v>7.5400000000000009E-2</v>
      </c>
      <c r="AI76" s="401">
        <v>1.9300000000000001E-2</v>
      </c>
      <c r="AJ76" s="398">
        <v>2.4799999999999999E-2</v>
      </c>
      <c r="AK76" s="401">
        <v>7.2699999436736098E-3</v>
      </c>
      <c r="AL76" s="401">
        <v>3.20000015199184E-2</v>
      </c>
      <c r="AM76" s="401">
        <v>2.0500000566244101E-2</v>
      </c>
      <c r="AN76" s="401">
        <v>1.9899999722838398E-2</v>
      </c>
      <c r="AO76" s="401">
        <v>3.6800000816583599E-2</v>
      </c>
      <c r="AP76" s="401">
        <v>5.40999993681908E-2</v>
      </c>
      <c r="AQ76" s="401">
        <v>5.6499999016523403E-2</v>
      </c>
      <c r="AR76" s="401">
        <v>6.7299999296665206E-2</v>
      </c>
      <c r="AS76" s="401">
        <v>5.8299999684095397E-2</v>
      </c>
      <c r="AT76" s="402">
        <v>0.70599999999999996</v>
      </c>
      <c r="AU76" s="403"/>
      <c r="AV76" s="405">
        <v>0.05</v>
      </c>
      <c r="AW76" s="405">
        <v>0.05</v>
      </c>
      <c r="AX76" s="409">
        <v>0.02</v>
      </c>
      <c r="AY76" s="406">
        <v>2.5845304648431582E-2</v>
      </c>
      <c r="AZ76" s="406">
        <v>3.257929643818311</v>
      </c>
      <c r="BA76" s="406">
        <v>5.6635993168911059</v>
      </c>
      <c r="BB76" s="406">
        <v>0.22005390398560529</v>
      </c>
      <c r="BC76" s="406">
        <v>5.7422229163453693</v>
      </c>
      <c r="BD76" s="409">
        <v>0.25</v>
      </c>
      <c r="BE76" s="409">
        <v>0.25</v>
      </c>
      <c r="BG76" s="504">
        <v>0.05</v>
      </c>
      <c r="BH76" s="446">
        <v>1.0016603500951107</v>
      </c>
      <c r="BI76" s="455">
        <v>0.41</v>
      </c>
      <c r="BJ76" s="424">
        <v>1.72</v>
      </c>
      <c r="BK76" s="424">
        <v>0.56999999999999995</v>
      </c>
      <c r="BL76" s="446">
        <v>0.55412361766996321</v>
      </c>
      <c r="BM76" s="446">
        <v>0.873854604658579</v>
      </c>
      <c r="BN76" s="446">
        <v>0.40975532705319995</v>
      </c>
      <c r="BO76" s="446">
        <v>0.57271737222994212</v>
      </c>
      <c r="BP76" s="446">
        <v>0.16742178353643161</v>
      </c>
      <c r="BQ76" s="424">
        <v>0.08</v>
      </c>
      <c r="BR76" s="455">
        <v>0.14000000000000001</v>
      </c>
      <c r="BS76" s="424">
        <v>0.31</v>
      </c>
      <c r="BT76" s="424"/>
      <c r="BU76" s="446">
        <v>0.61835515160341581</v>
      </c>
      <c r="BV76" s="446">
        <v>0.404918988760121</v>
      </c>
      <c r="BW76" s="424">
        <v>0.04</v>
      </c>
      <c r="BX76" s="413">
        <v>0.3</v>
      </c>
      <c r="BY76" s="413"/>
      <c r="BZ76" s="404">
        <v>0.30781374458663163</v>
      </c>
      <c r="CA76" s="411">
        <v>0.3</v>
      </c>
      <c r="CB76" s="411">
        <v>0.3</v>
      </c>
      <c r="CC76" s="412">
        <v>5</v>
      </c>
      <c r="CD76" s="412">
        <v>5</v>
      </c>
      <c r="CE76" s="412">
        <v>5</v>
      </c>
      <c r="CF76" s="412">
        <v>2</v>
      </c>
      <c r="CG76" s="412">
        <v>2</v>
      </c>
      <c r="CH76" s="412">
        <v>2</v>
      </c>
      <c r="CI76" s="412">
        <v>2</v>
      </c>
      <c r="CJ76" s="412"/>
      <c r="CK76" s="415"/>
      <c r="CL76" s="523">
        <v>36.799999999999997</v>
      </c>
      <c r="CM76" s="416">
        <v>54.6</v>
      </c>
      <c r="CN76" s="417"/>
      <c r="CO76" s="428">
        <v>4.99</v>
      </c>
      <c r="CP76" s="428">
        <v>9.09</v>
      </c>
      <c r="CQ76" s="431">
        <v>4.6900000000000004</v>
      </c>
      <c r="DH76" s="420"/>
      <c r="DJ76" s="421">
        <v>3.5100001841783503E-2</v>
      </c>
      <c r="DK76" s="421">
        <v>0.46000000834464999</v>
      </c>
      <c r="DL76" s="421">
        <v>0.317999988794327</v>
      </c>
      <c r="DM76" s="421">
        <v>9.9799998104572296E-2</v>
      </c>
      <c r="DN76" s="438">
        <v>2.5800000876188299E-2</v>
      </c>
      <c r="DO76" s="421">
        <v>2.10999995470047E-2</v>
      </c>
      <c r="DP76" s="421">
        <v>1.31000000983477E-2</v>
      </c>
      <c r="DQ76" s="438">
        <v>0.17200000584125499</v>
      </c>
      <c r="DR76" s="422">
        <v>0.1</v>
      </c>
      <c r="DS76" s="439">
        <v>1.09999999403954E-2</v>
      </c>
      <c r="DT76" s="438">
        <v>0.30399999022483798</v>
      </c>
      <c r="DU76" s="438">
        <v>4.3800000101327903E-2</v>
      </c>
      <c r="DV76" s="438">
        <v>0.24699999392032601</v>
      </c>
      <c r="DW76" s="421">
        <v>8.9499998092651296</v>
      </c>
      <c r="DX76" s="423"/>
      <c r="DY76" s="424">
        <v>6.8700000643730205E-2</v>
      </c>
      <c r="DZ76" s="424">
        <v>6.2699997797608402E-3</v>
      </c>
      <c r="EA76" s="424">
        <v>6.7199999466538403E-3</v>
      </c>
      <c r="EB76" s="424">
        <v>0.187999993562698</v>
      </c>
      <c r="EC76" s="424">
        <v>3.0099999159574502E-2</v>
      </c>
      <c r="ED76" s="425">
        <v>8.5400000000000004E-2</v>
      </c>
      <c r="EE76" s="425">
        <v>0.13300000000000001</v>
      </c>
      <c r="EF76" s="424">
        <v>6.2399998307228102E-2</v>
      </c>
      <c r="EG76" s="424">
        <v>0.12899999320507</v>
      </c>
      <c r="EH76" s="415"/>
      <c r="EP76" s="433">
        <v>508</v>
      </c>
      <c r="EQ76" s="411">
        <v>2</v>
      </c>
      <c r="ER76" s="411">
        <v>2</v>
      </c>
      <c r="ES76" s="411">
        <v>2</v>
      </c>
      <c r="ET76" s="411">
        <v>2</v>
      </c>
    </row>
    <row r="77" spans="1:162" s="441" customFormat="1" ht="12" thickBot="1" x14ac:dyDescent="0.4">
      <c r="A77" s="440" t="s">
        <v>227</v>
      </c>
      <c r="B77" s="388" t="s">
        <v>20</v>
      </c>
      <c r="C77" s="389" t="s">
        <v>270</v>
      </c>
      <c r="D77" s="390" t="s">
        <v>234</v>
      </c>
      <c r="F77" s="442">
        <v>-24.855305696984747</v>
      </c>
      <c r="G77" s="442">
        <v>7.5669550432817152</v>
      </c>
      <c r="H77" s="442">
        <v>36.94069921968795</v>
      </c>
      <c r="I77" s="442">
        <v>8.3997059582405242</v>
      </c>
      <c r="J77" s="442">
        <v>4.3978562348896642</v>
      </c>
      <c r="K77" s="442">
        <v>-1.1808011965816938</v>
      </c>
      <c r="L77" s="442">
        <v>0.91557269923050766</v>
      </c>
      <c r="N77" s="443">
        <v>2.5299999999999998</v>
      </c>
      <c r="O77" s="444"/>
      <c r="P77" s="445">
        <v>156.98580853024802</v>
      </c>
      <c r="Q77" s="445">
        <v>69.200791031960833</v>
      </c>
      <c r="R77" s="445">
        <v>4901.5047035206553</v>
      </c>
      <c r="S77" s="445">
        <v>34326.576487557162</v>
      </c>
      <c r="T77" s="445">
        <v>998.20205604306955</v>
      </c>
      <c r="U77" s="445">
        <v>13.42827157387949</v>
      </c>
      <c r="V77" s="445">
        <v>137.22110152071855</v>
      </c>
      <c r="W77" s="445">
        <v>98.347638486972713</v>
      </c>
      <c r="X77" s="445">
        <v>14.33512438759751</v>
      </c>
      <c r="Y77" s="488">
        <f t="shared" si="2"/>
        <v>40715.801982652265</v>
      </c>
      <c r="Z77" s="424">
        <v>2.3E-2</v>
      </c>
      <c r="AA77" s="446">
        <v>2.0300000000000002E-2</v>
      </c>
      <c r="AB77" s="424">
        <v>0.04</v>
      </c>
      <c r="AC77" s="446">
        <v>0.40500000000000003</v>
      </c>
      <c r="AD77" s="446">
        <v>10.3</v>
      </c>
      <c r="AE77" s="446">
        <v>10.4</v>
      </c>
      <c r="AF77" s="446">
        <v>5.96</v>
      </c>
      <c r="AG77" s="447"/>
      <c r="AH77" s="446">
        <v>7.4299999999999991E-2</v>
      </c>
      <c r="AI77" s="446">
        <v>2.3E-2</v>
      </c>
      <c r="AJ77" s="446">
        <v>1.23E-2</v>
      </c>
      <c r="AK77" s="424">
        <v>1.21999997645617E-2</v>
      </c>
      <c r="AL77" s="446">
        <v>0.252</v>
      </c>
      <c r="AM77" s="424">
        <v>2.4800000712275502E-2</v>
      </c>
      <c r="AN77" s="424">
        <v>2.4299999698996499E-2</v>
      </c>
      <c r="AO77" s="424">
        <v>4.4900000095367397E-2</v>
      </c>
      <c r="AP77" s="424">
        <v>7.3499999940395397E-2</v>
      </c>
      <c r="AQ77" s="424">
        <v>7.6700001955032293E-2</v>
      </c>
      <c r="AR77" s="424">
        <v>0.108999997377396</v>
      </c>
      <c r="AS77" s="424">
        <v>9.3999996781349196E-2</v>
      </c>
      <c r="AT77" s="448">
        <v>0.58200001716613703</v>
      </c>
      <c r="AU77" s="449"/>
      <c r="AV77" s="405">
        <v>0.05</v>
      </c>
      <c r="AW77" s="405">
        <v>0.05</v>
      </c>
      <c r="AX77" s="404">
        <v>0.13534912094398113</v>
      </c>
      <c r="AY77" s="404">
        <v>0.86875240451416036</v>
      </c>
      <c r="AZ77" s="450">
        <v>25.235051402069903</v>
      </c>
      <c r="BA77" s="451">
        <v>271.51299389647028</v>
      </c>
      <c r="BB77" s="452">
        <v>0.19</v>
      </c>
      <c r="BC77" s="404">
        <v>4.2979372687566748</v>
      </c>
      <c r="BD77" s="409">
        <v>0.25</v>
      </c>
      <c r="BE77" s="409">
        <v>0.25</v>
      </c>
      <c r="BG77" s="504">
        <v>0.05</v>
      </c>
      <c r="BH77" s="504">
        <v>0.05</v>
      </c>
      <c r="BI77" s="455">
        <v>0.41</v>
      </c>
      <c r="BJ77" s="424">
        <v>1.72</v>
      </c>
      <c r="BK77" s="424">
        <v>0.56999999999999995</v>
      </c>
      <c r="BL77" s="446">
        <v>3.6784371447963822</v>
      </c>
      <c r="BM77" s="446">
        <v>5.6825422476018854</v>
      </c>
      <c r="BN77" s="446">
        <v>6.3785825692232549</v>
      </c>
      <c r="BO77" s="446">
        <v>8.2534558105963676</v>
      </c>
      <c r="BP77" s="505">
        <v>11.061484248002781</v>
      </c>
      <c r="BQ77" s="446">
        <v>6.6278188564074521</v>
      </c>
      <c r="BR77" s="455">
        <v>0.14000000000000001</v>
      </c>
      <c r="BS77" s="424">
        <v>0.31</v>
      </c>
      <c r="BT77" s="424"/>
      <c r="BU77" s="446">
        <v>4.8547490597651883</v>
      </c>
      <c r="BV77" s="424">
        <v>0.01</v>
      </c>
      <c r="BW77" s="446">
        <v>0.10769571727447169</v>
      </c>
      <c r="BX77" s="441">
        <v>4.7</v>
      </c>
      <c r="BZ77" s="404">
        <v>0.44630098024855658</v>
      </c>
      <c r="CA77" s="410">
        <v>0.3</v>
      </c>
      <c r="CB77" s="410">
        <v>0.3</v>
      </c>
      <c r="CC77" s="410">
        <v>5</v>
      </c>
      <c r="CD77" s="410">
        <v>5</v>
      </c>
      <c r="CE77" s="410">
        <v>5</v>
      </c>
      <c r="CF77" s="410">
        <v>2</v>
      </c>
      <c r="CG77" s="410">
        <v>2</v>
      </c>
      <c r="CH77" s="410">
        <v>2</v>
      </c>
      <c r="CI77" s="410">
        <v>2</v>
      </c>
      <c r="CJ77" s="410"/>
      <c r="CK77" s="415"/>
      <c r="CL77" s="523">
        <v>38.5</v>
      </c>
      <c r="CM77" s="523">
        <v>86.6</v>
      </c>
      <c r="CN77" s="454"/>
      <c r="CO77" s="455">
        <v>0.51</v>
      </c>
      <c r="CP77" s="455">
        <v>0.71</v>
      </c>
      <c r="CQ77" s="455">
        <v>2.75</v>
      </c>
      <c r="DH77" s="449"/>
      <c r="DJ77" s="421">
        <v>4.47000004351139E-2</v>
      </c>
      <c r="DK77" s="421">
        <v>0.43399998545646701</v>
      </c>
      <c r="DL77" s="421">
        <v>0.30000001192092901</v>
      </c>
      <c r="DM77" s="421">
        <v>9.4099998474121094E-2</v>
      </c>
      <c r="DN77" s="421">
        <v>2.12999992072582E-2</v>
      </c>
      <c r="DO77" s="421">
        <v>2.10999995470047E-2</v>
      </c>
      <c r="DP77" s="421">
        <v>1.31000000983477E-2</v>
      </c>
      <c r="DQ77" s="421">
        <v>0.17200000584125499</v>
      </c>
      <c r="DR77" s="422">
        <v>0.105</v>
      </c>
      <c r="DS77" s="421">
        <v>2.2500000894069699E-2</v>
      </c>
      <c r="DT77" s="421">
        <v>0.40799999237060502</v>
      </c>
      <c r="DU77" s="421">
        <v>4.3800000101327903E-2</v>
      </c>
      <c r="DV77" s="432">
        <v>0.25400000810623202</v>
      </c>
      <c r="DW77" s="456">
        <v>13.5</v>
      </c>
      <c r="DX77" s="456"/>
      <c r="DY77" s="424">
        <v>6.8700000643730205E-2</v>
      </c>
      <c r="DZ77" s="446">
        <v>0.109</v>
      </c>
      <c r="EA77" s="424">
        <v>7.0699998177588003E-3</v>
      </c>
      <c r="EB77" s="424">
        <v>0.187999993562698</v>
      </c>
      <c r="EC77" s="424">
        <v>3.55999991297722E-2</v>
      </c>
      <c r="ED77" s="446">
        <v>0.16800000000000001</v>
      </c>
      <c r="EE77" s="446">
        <v>0.252</v>
      </c>
      <c r="EF77" s="424">
        <v>6.2399998307228102E-2</v>
      </c>
      <c r="EG77" s="424">
        <v>0.12899999320507</v>
      </c>
      <c r="EP77" s="453">
        <v>7.3</v>
      </c>
      <c r="EQ77" s="457">
        <v>2</v>
      </c>
      <c r="ER77" s="457">
        <v>2</v>
      </c>
      <c r="ES77" s="457">
        <v>2</v>
      </c>
      <c r="ET77" s="457">
        <v>2</v>
      </c>
    </row>
    <row r="78" spans="1:162" x14ac:dyDescent="0.35">
      <c r="A78" s="356" t="s">
        <v>235</v>
      </c>
      <c r="B78" s="105" t="s">
        <v>20</v>
      </c>
      <c r="C78" s="104" t="s">
        <v>125</v>
      </c>
      <c r="D78" s="104"/>
      <c r="Z78" s="91"/>
      <c r="AA78" s="91"/>
      <c r="AB78" s="91"/>
      <c r="AC78" s="91"/>
      <c r="AD78" s="91"/>
      <c r="AE78" s="91"/>
      <c r="AF78" s="91"/>
      <c r="CS78" s="172"/>
      <c r="CT78" s="458"/>
      <c r="CU78" s="458"/>
      <c r="CV78" s="459"/>
      <c r="CW78" s="459"/>
      <c r="CX78" s="458"/>
      <c r="CY78" s="459"/>
      <c r="CZ78" s="458"/>
      <c r="DA78" s="460"/>
      <c r="DB78" s="458"/>
      <c r="DC78" s="459"/>
      <c r="DD78" s="355"/>
      <c r="DE78" s="461"/>
      <c r="DF78" s="458"/>
      <c r="DG78" s="458"/>
      <c r="DH78" s="459"/>
      <c r="EI78" s="182">
        <v>0.15</v>
      </c>
      <c r="EJ78" s="183">
        <v>2.6296349852492282E-2</v>
      </c>
      <c r="EK78" s="182">
        <v>0.2</v>
      </c>
      <c r="EL78" s="182">
        <v>2</v>
      </c>
      <c r="EM78" s="181">
        <v>0.05</v>
      </c>
      <c r="EN78" s="181">
        <v>0.1</v>
      </c>
      <c r="EO78" s="462">
        <v>0.1</v>
      </c>
      <c r="EV78" s="463">
        <v>344.96368849189469</v>
      </c>
      <c r="EW78" s="93">
        <v>2</v>
      </c>
      <c r="EX78" s="93">
        <v>1.5</v>
      </c>
      <c r="EY78" s="93">
        <v>0.5</v>
      </c>
      <c r="EZ78" s="93">
        <v>8</v>
      </c>
      <c r="FA78" s="93">
        <v>12</v>
      </c>
      <c r="FB78" s="93">
        <v>0.5</v>
      </c>
      <c r="FC78" s="93">
        <v>3.5</v>
      </c>
      <c r="FD78" s="146">
        <v>6</v>
      </c>
      <c r="FE78" s="146">
        <v>5</v>
      </c>
      <c r="FF78" s="146">
        <v>6</v>
      </c>
    </row>
    <row r="79" spans="1:162" x14ac:dyDescent="0.35">
      <c r="A79" s="356" t="s">
        <v>236</v>
      </c>
      <c r="B79" s="105" t="s">
        <v>20</v>
      </c>
      <c r="C79" s="104" t="s">
        <v>125</v>
      </c>
      <c r="D79" s="104"/>
      <c r="CS79" s="140"/>
      <c r="CT79" s="458"/>
      <c r="CU79" s="458"/>
      <c r="CV79" s="460"/>
      <c r="CW79" s="458"/>
      <c r="CX79" s="458"/>
      <c r="CY79" s="458"/>
      <c r="CZ79" s="458"/>
      <c r="DA79" s="458"/>
      <c r="DB79" s="458"/>
      <c r="DC79" s="460"/>
      <c r="DD79" s="355"/>
      <c r="DE79" s="458"/>
      <c r="DF79" s="458"/>
      <c r="DG79" s="460"/>
      <c r="DH79" s="459"/>
      <c r="EI79" s="464">
        <v>0.41178859835423715</v>
      </c>
      <c r="EJ79" s="182">
        <v>0.02</v>
      </c>
      <c r="EK79" s="182">
        <v>0.2</v>
      </c>
      <c r="EL79" s="182">
        <v>2</v>
      </c>
      <c r="EM79" s="181">
        <v>0.05</v>
      </c>
      <c r="EN79" s="160">
        <v>0.167748651627046</v>
      </c>
      <c r="EO79" s="182">
        <v>0.1</v>
      </c>
      <c r="EV79" s="463">
        <v>70.059171111080644</v>
      </c>
      <c r="EW79" s="93">
        <v>2</v>
      </c>
      <c r="EX79" s="93">
        <v>1.5</v>
      </c>
      <c r="EY79" s="93">
        <v>0.5</v>
      </c>
      <c r="EZ79" s="93">
        <v>8</v>
      </c>
      <c r="FA79" s="93">
        <v>12</v>
      </c>
      <c r="FB79" s="93">
        <v>0.5</v>
      </c>
      <c r="FC79" s="93">
        <v>3.5</v>
      </c>
      <c r="FD79" s="146">
        <v>6</v>
      </c>
      <c r="FE79" s="146">
        <v>5</v>
      </c>
      <c r="FF79" s="146">
        <v>6</v>
      </c>
    </row>
    <row r="80" spans="1:162" ht="12" thickBot="1" x14ac:dyDescent="0.4">
      <c r="A80" s="378" t="s">
        <v>237</v>
      </c>
      <c r="B80" s="105" t="s">
        <v>20</v>
      </c>
      <c r="C80" s="104" t="s">
        <v>125</v>
      </c>
      <c r="D80" s="104"/>
      <c r="CS80" s="140"/>
      <c r="CT80" s="458"/>
      <c r="CU80" s="458"/>
      <c r="CV80" s="459"/>
      <c r="CW80" s="458"/>
      <c r="CX80" s="458"/>
      <c r="CY80" s="458"/>
      <c r="CZ80" s="458"/>
      <c r="DA80" s="460"/>
      <c r="DB80" s="458"/>
      <c r="DC80" s="459"/>
      <c r="DD80" s="355"/>
      <c r="DE80" s="458"/>
      <c r="DF80" s="458"/>
      <c r="DG80" s="458"/>
      <c r="DH80" s="459"/>
      <c r="EI80" s="182">
        <v>0.15</v>
      </c>
      <c r="EJ80" s="183">
        <v>2.5311675714410526E-2</v>
      </c>
      <c r="EK80" s="182">
        <v>0.2</v>
      </c>
      <c r="EL80" s="182">
        <v>2</v>
      </c>
      <c r="EM80" s="160">
        <v>7.3996793490770915E-2</v>
      </c>
      <c r="EN80" s="160">
        <v>0.60062501034913274</v>
      </c>
      <c r="EO80" s="464">
        <v>0.12858872561600279</v>
      </c>
      <c r="EV80" s="463">
        <v>30.401341807442453</v>
      </c>
      <c r="EW80" s="93">
        <v>2</v>
      </c>
      <c r="EX80" s="93">
        <v>3.6770208654827239</v>
      </c>
      <c r="EY80" s="93">
        <v>0.5</v>
      </c>
      <c r="EZ80" s="93">
        <v>8</v>
      </c>
      <c r="FA80" s="93">
        <v>12</v>
      </c>
      <c r="FB80" s="93">
        <v>0.5</v>
      </c>
      <c r="FC80" s="93">
        <v>3.5</v>
      </c>
      <c r="FD80" s="465">
        <v>8.7151231070432118</v>
      </c>
      <c r="FE80" s="146">
        <v>5</v>
      </c>
      <c r="FF80" s="146">
        <v>6</v>
      </c>
    </row>
    <row r="81" spans="1:162" x14ac:dyDescent="0.35">
      <c r="A81" s="466"/>
      <c r="B81" s="105"/>
      <c r="C81" s="104"/>
      <c r="D81" s="467" t="s">
        <v>303</v>
      </c>
      <c r="E81" s="467" t="s">
        <v>304</v>
      </c>
      <c r="CS81" s="140"/>
      <c r="CT81" s="458"/>
      <c r="CU81" s="458"/>
      <c r="CV81" s="459"/>
      <c r="CW81" s="458"/>
      <c r="CX81" s="458"/>
      <c r="CY81" s="458"/>
      <c r="CZ81" s="458"/>
      <c r="DA81" s="460"/>
      <c r="DB81" s="458"/>
      <c r="DC81" s="459"/>
      <c r="DD81" s="355"/>
      <c r="DE81" s="458"/>
      <c r="DF81" s="458"/>
      <c r="DG81" s="458"/>
      <c r="DH81" s="459"/>
      <c r="EI81" s="182"/>
      <c r="EJ81" s="183"/>
      <c r="EK81" s="182"/>
      <c r="EL81" s="182"/>
      <c r="EM81" s="160"/>
      <c r="EN81" s="160"/>
      <c r="EO81" s="464"/>
      <c r="EV81" s="463"/>
      <c r="EW81" s="468"/>
      <c r="EX81" s="146"/>
      <c r="EY81" s="468"/>
      <c r="EZ81" s="468"/>
      <c r="FA81" s="468"/>
      <c r="FB81" s="468"/>
      <c r="FC81" s="468"/>
      <c r="FD81" s="465"/>
      <c r="FE81" s="468"/>
      <c r="FF81" s="468"/>
    </row>
    <row r="82" spans="1:162" x14ac:dyDescent="0.35">
      <c r="A82" s="104"/>
      <c r="B82" s="105"/>
      <c r="C82" s="104"/>
      <c r="D82" s="467" t="s">
        <v>74</v>
      </c>
      <c r="E82" s="467" t="s">
        <v>74</v>
      </c>
    </row>
    <row r="83" spans="1:162" x14ac:dyDescent="0.35">
      <c r="A83" s="469" t="s">
        <v>305</v>
      </c>
      <c r="B83" s="470"/>
      <c r="C83" s="471" t="s">
        <v>308</v>
      </c>
      <c r="D83" s="472">
        <v>30</v>
      </c>
      <c r="E83" s="473">
        <v>3</v>
      </c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229"/>
      <c r="BK83" s="109"/>
      <c r="BL83" s="109"/>
      <c r="BM83" s="109"/>
      <c r="BN83" s="109"/>
      <c r="BO83" s="109"/>
      <c r="BP83" s="109"/>
      <c r="BQ83" s="109"/>
      <c r="BR83" s="109"/>
      <c r="BS83" s="475"/>
      <c r="BT83" s="475"/>
      <c r="BU83" s="475"/>
      <c r="BV83" s="475"/>
      <c r="BW83" s="475"/>
      <c r="BZ83" s="474"/>
      <c r="CX83" s="459"/>
    </row>
    <row r="84" spans="1:162" x14ac:dyDescent="0.35">
      <c r="A84" s="469" t="s">
        <v>306</v>
      </c>
      <c r="B84" s="470"/>
      <c r="C84" s="471" t="s">
        <v>308</v>
      </c>
      <c r="D84" s="472">
        <v>30</v>
      </c>
      <c r="E84" s="473">
        <v>3</v>
      </c>
      <c r="AV84" s="109"/>
      <c r="AW84" s="109"/>
      <c r="AX84" s="109"/>
      <c r="AY84" s="109"/>
      <c r="AZ84" s="109"/>
      <c r="BA84" s="109"/>
      <c r="BB84" s="109"/>
      <c r="BC84" s="109"/>
      <c r="BD84" s="109"/>
      <c r="BE84" s="109"/>
      <c r="BF84" s="109"/>
      <c r="BG84" s="109"/>
      <c r="BH84" s="109"/>
      <c r="BI84" s="109"/>
      <c r="BJ84" s="109"/>
      <c r="BK84" s="109"/>
      <c r="BL84" s="109"/>
      <c r="BM84" s="109"/>
      <c r="BN84" s="109"/>
      <c r="BO84" s="109"/>
      <c r="BP84" s="109"/>
      <c r="BQ84" s="109"/>
      <c r="BR84" s="109"/>
      <c r="BS84" s="475"/>
      <c r="BT84" s="475"/>
      <c r="BU84" s="475"/>
      <c r="BV84" s="475"/>
      <c r="BW84" s="475"/>
      <c r="BZ84" s="474"/>
      <c r="CL84" s="173"/>
      <c r="CX84" s="458"/>
    </row>
    <row r="85" spans="1:162" x14ac:dyDescent="0.35">
      <c r="A85" s="469" t="s">
        <v>307</v>
      </c>
      <c r="B85" s="470"/>
      <c r="C85" s="471" t="s">
        <v>308</v>
      </c>
      <c r="D85" s="472">
        <v>30</v>
      </c>
      <c r="E85" s="473">
        <v>3</v>
      </c>
      <c r="AV85" s="109"/>
      <c r="AW85" s="109"/>
      <c r="AX85" s="109"/>
      <c r="AY85" s="109"/>
      <c r="AZ85" s="109"/>
      <c r="BA85" s="109"/>
      <c r="BB85" s="109"/>
      <c r="BC85" s="109"/>
      <c r="BD85" s="109"/>
      <c r="BE85" s="109"/>
      <c r="BF85" s="109"/>
      <c r="BG85" s="109"/>
      <c r="BH85" s="109"/>
      <c r="BI85" s="109"/>
      <c r="BJ85" s="109"/>
      <c r="BK85" s="109"/>
      <c r="BL85" s="109"/>
      <c r="BM85" s="109"/>
      <c r="BN85" s="109"/>
      <c r="BO85" s="109"/>
      <c r="BP85" s="109"/>
      <c r="BQ85" s="109"/>
      <c r="BR85" s="109"/>
      <c r="BS85" s="475"/>
      <c r="BT85" s="475"/>
      <c r="BU85" s="475"/>
      <c r="BV85" s="475"/>
      <c r="BW85" s="475"/>
      <c r="BZ85" s="474"/>
    </row>
    <row r="86" spans="1:162" x14ac:dyDescent="0.35">
      <c r="A86" s="106"/>
      <c r="B86" s="470"/>
      <c r="C86" s="476"/>
      <c r="D86" s="467"/>
      <c r="E86" s="467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109"/>
      <c r="BL86" s="109"/>
      <c r="BM86" s="109"/>
      <c r="BN86" s="109"/>
      <c r="BO86" s="109"/>
      <c r="BP86" s="477"/>
      <c r="BQ86" s="109"/>
      <c r="BR86" s="109"/>
      <c r="BS86" s="475"/>
      <c r="BT86" s="475"/>
      <c r="BU86" s="475"/>
      <c r="BV86" s="475"/>
      <c r="BW86" s="475"/>
      <c r="BZ86" s="474"/>
    </row>
    <row r="87" spans="1:162" x14ac:dyDescent="0.35">
      <c r="A87" s="106"/>
      <c r="B87" s="470"/>
      <c r="C87" s="469"/>
      <c r="D87" s="478"/>
      <c r="E87" s="478"/>
      <c r="AV87" s="109"/>
      <c r="AW87" s="109"/>
      <c r="AX87" s="109"/>
      <c r="AY87" s="109"/>
      <c r="AZ87" s="109"/>
      <c r="BA87" s="109"/>
      <c r="BB87" s="109"/>
      <c r="BC87" s="109"/>
      <c r="BD87" s="109"/>
      <c r="BE87" s="109"/>
      <c r="BF87" s="109"/>
      <c r="BG87" s="109"/>
      <c r="BH87" s="109"/>
      <c r="BI87" s="109"/>
      <c r="BJ87" s="109"/>
      <c r="BK87" s="109"/>
      <c r="BL87" s="109"/>
      <c r="BM87" s="109"/>
      <c r="BN87" s="109"/>
      <c r="BO87" s="109"/>
      <c r="BP87" s="109"/>
      <c r="BQ87" s="109"/>
      <c r="BR87" s="109"/>
      <c r="BS87" s="475"/>
      <c r="BT87" s="475"/>
      <c r="BU87" s="475"/>
      <c r="BV87" s="475"/>
      <c r="BW87" s="475"/>
      <c r="BZ87" s="474"/>
    </row>
    <row r="88" spans="1:162" x14ac:dyDescent="0.35">
      <c r="A88" s="106"/>
      <c r="B88" s="470"/>
      <c r="C88" s="469"/>
      <c r="D88" s="478"/>
      <c r="E88" s="478"/>
      <c r="AV88" s="109"/>
      <c r="AW88" s="109"/>
      <c r="AX88" s="109"/>
      <c r="AY88" s="109"/>
      <c r="AZ88" s="109"/>
      <c r="BA88" s="109"/>
      <c r="BB88" s="109"/>
      <c r="BC88" s="109"/>
      <c r="BD88" s="109"/>
      <c r="BE88" s="109"/>
      <c r="BF88" s="109"/>
      <c r="BG88" s="109"/>
      <c r="BH88" s="109"/>
      <c r="BI88" s="109"/>
      <c r="BJ88" s="109"/>
      <c r="BK88" s="109"/>
      <c r="BL88" s="109"/>
      <c r="BM88" s="109"/>
      <c r="BN88" s="109"/>
      <c r="BO88" s="109"/>
      <c r="BP88" s="109"/>
      <c r="BQ88" s="109"/>
      <c r="BR88" s="109"/>
      <c r="BS88" s="475"/>
      <c r="BT88" s="475"/>
      <c r="BU88" s="475"/>
      <c r="BV88" s="475"/>
      <c r="BW88" s="475"/>
      <c r="BZ88" s="474"/>
    </row>
    <row r="89" spans="1:162" x14ac:dyDescent="0.35">
      <c r="A89" s="106"/>
      <c r="B89" s="470"/>
      <c r="C89" s="469"/>
      <c r="D89" s="478"/>
      <c r="E89" s="478"/>
      <c r="AV89" s="109"/>
      <c r="AW89" s="109"/>
      <c r="AX89" s="109"/>
      <c r="AY89" s="109"/>
      <c r="AZ89" s="109"/>
      <c r="BA89" s="109"/>
      <c r="BB89" s="109"/>
      <c r="BC89" s="109"/>
      <c r="BD89" s="109"/>
      <c r="BE89" s="109"/>
      <c r="BF89" s="109"/>
      <c r="BG89" s="109"/>
      <c r="BH89" s="109"/>
      <c r="BI89" s="109"/>
      <c r="BJ89" s="109"/>
      <c r="BK89" s="109"/>
      <c r="BL89" s="109"/>
      <c r="BM89" s="109"/>
      <c r="BN89" s="109"/>
      <c r="BO89" s="109"/>
      <c r="BP89" s="109"/>
      <c r="BQ89" s="109"/>
      <c r="BR89" s="109"/>
      <c r="BS89" s="475"/>
      <c r="BT89" s="475"/>
      <c r="BU89" s="475"/>
      <c r="BV89" s="475"/>
      <c r="BW89" s="475"/>
      <c r="BZ89" s="474"/>
    </row>
    <row r="90" spans="1:162" x14ac:dyDescent="0.35">
      <c r="A90" s="106"/>
      <c r="B90" s="470"/>
      <c r="C90" s="469"/>
      <c r="D90" s="478"/>
      <c r="E90" s="478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475"/>
      <c r="BT90" s="475"/>
      <c r="BU90" s="475"/>
      <c r="BV90" s="475"/>
      <c r="BW90" s="475"/>
      <c r="BZ90" s="474"/>
    </row>
    <row r="91" spans="1:162" x14ac:dyDescent="0.35">
      <c r="A91" s="106"/>
      <c r="B91" s="470"/>
      <c r="C91" s="469"/>
      <c r="D91" s="478"/>
      <c r="E91" s="478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475"/>
      <c r="BT91" s="475"/>
      <c r="BU91" s="475"/>
      <c r="BV91" s="475"/>
      <c r="BW91" s="475"/>
      <c r="BZ91" s="474"/>
    </row>
    <row r="92" spans="1:162" x14ac:dyDescent="0.35">
      <c r="A92" s="106"/>
      <c r="B92" s="470"/>
      <c r="C92" s="479"/>
      <c r="D92" s="480"/>
      <c r="E92" s="480"/>
      <c r="AV92" s="109"/>
      <c r="AW92" s="109"/>
      <c r="AX92" s="109"/>
      <c r="AY92" s="109"/>
      <c r="AZ92" s="109"/>
      <c r="BA92" s="109"/>
      <c r="BB92" s="109"/>
      <c r="BC92" s="109"/>
      <c r="BD92" s="109"/>
      <c r="BE92" s="109"/>
      <c r="BF92" s="109"/>
      <c r="BG92" s="109"/>
      <c r="BH92" s="109"/>
      <c r="BI92" s="109"/>
      <c r="BJ92" s="109"/>
      <c r="BK92" s="109"/>
      <c r="BL92" s="109"/>
      <c r="BM92" s="109"/>
      <c r="BN92" s="109"/>
      <c r="BO92" s="109"/>
      <c r="BP92" s="109"/>
      <c r="BQ92" s="109"/>
      <c r="BR92" s="109"/>
      <c r="BS92" s="475"/>
      <c r="BT92" s="475"/>
      <c r="BU92" s="475"/>
      <c r="BV92" s="475"/>
      <c r="BW92" s="475"/>
      <c r="BZ92" s="474"/>
    </row>
    <row r="93" spans="1:162" x14ac:dyDescent="0.35">
      <c r="A93" s="106"/>
      <c r="B93" s="470"/>
      <c r="C93" s="481"/>
      <c r="D93" s="467"/>
      <c r="E93" s="467"/>
      <c r="AV93" s="109"/>
      <c r="AW93" s="109"/>
      <c r="AX93" s="109"/>
      <c r="AY93" s="109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475"/>
      <c r="BT93" s="475"/>
      <c r="BU93" s="475"/>
      <c r="BV93" s="475"/>
      <c r="BW93" s="475"/>
      <c r="BZ93" s="474"/>
    </row>
    <row r="94" spans="1:162" x14ac:dyDescent="0.35">
      <c r="A94" s="106"/>
      <c r="B94" s="470"/>
      <c r="C94" s="471"/>
      <c r="D94" s="471"/>
      <c r="E94" s="476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475"/>
      <c r="BT94" s="475"/>
      <c r="BU94" s="475"/>
      <c r="BV94" s="475"/>
      <c r="BW94" s="475"/>
      <c r="BZ94" s="474"/>
    </row>
    <row r="95" spans="1:162" x14ac:dyDescent="0.35">
      <c r="A95" s="104"/>
      <c r="B95" s="482"/>
      <c r="C95" s="79"/>
      <c r="D95" s="7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475"/>
      <c r="BT95" s="475"/>
      <c r="BU95" s="475"/>
      <c r="BV95" s="475"/>
      <c r="BW95" s="475"/>
      <c r="BZ95" s="474"/>
    </row>
    <row r="96" spans="1:162" x14ac:dyDescent="0.35">
      <c r="A96" s="104"/>
      <c r="B96" s="482"/>
      <c r="C96" s="79"/>
      <c r="D96" s="79"/>
      <c r="AV96" s="109"/>
      <c r="AW96" s="109"/>
      <c r="AX96" s="109"/>
      <c r="AY96" s="109"/>
      <c r="AZ96" s="109"/>
      <c r="BA96" s="109"/>
      <c r="BB96" s="109"/>
      <c r="BC96" s="109"/>
      <c r="BD96" s="109"/>
      <c r="BE96" s="109"/>
      <c r="BF96" s="109"/>
      <c r="BG96" s="109"/>
      <c r="BH96" s="109"/>
      <c r="BI96" s="109"/>
      <c r="BJ96" s="109"/>
      <c r="BK96" s="109"/>
      <c r="BL96" s="109"/>
      <c r="BM96" s="109"/>
      <c r="BN96" s="109"/>
      <c r="BO96" s="109"/>
      <c r="BP96" s="109"/>
      <c r="BQ96" s="109"/>
      <c r="BR96" s="109"/>
      <c r="BS96" s="475"/>
      <c r="BT96" s="475"/>
      <c r="BU96" s="475"/>
      <c r="BV96" s="475"/>
      <c r="BW96" s="475"/>
      <c r="BZ96" s="474"/>
    </row>
    <row r="97" spans="1:78" x14ac:dyDescent="0.35">
      <c r="A97" s="104"/>
      <c r="B97" s="482"/>
      <c r="C97" s="79"/>
      <c r="D97" s="79"/>
      <c r="AV97" s="109"/>
      <c r="AW97" s="109"/>
      <c r="AX97" s="109"/>
      <c r="AY97" s="109"/>
      <c r="AZ97" s="109"/>
      <c r="BA97" s="109"/>
      <c r="BB97" s="109"/>
      <c r="BC97" s="109"/>
      <c r="BD97" s="109"/>
      <c r="BE97" s="109"/>
      <c r="BF97" s="109"/>
      <c r="BG97" s="109"/>
      <c r="BH97" s="109"/>
      <c r="BI97" s="109"/>
      <c r="BJ97" s="109"/>
      <c r="BK97" s="109"/>
      <c r="BL97" s="109"/>
      <c r="BM97" s="109"/>
      <c r="BN97" s="109"/>
      <c r="BO97" s="109"/>
      <c r="BP97" s="109"/>
      <c r="BQ97" s="109"/>
      <c r="BR97" s="109"/>
      <c r="BS97" s="475"/>
      <c r="BT97" s="475"/>
      <c r="BU97" s="475"/>
      <c r="BV97" s="475"/>
      <c r="BW97" s="475"/>
      <c r="BZ97" s="474"/>
    </row>
    <row r="98" spans="1:78" x14ac:dyDescent="0.35">
      <c r="A98" s="104"/>
      <c r="B98" s="482"/>
      <c r="C98" s="79"/>
      <c r="D98" s="7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  <c r="BI98" s="109"/>
      <c r="BJ98" s="109"/>
      <c r="BK98" s="109"/>
      <c r="BL98" s="109"/>
      <c r="BM98" s="109"/>
      <c r="BN98" s="109"/>
      <c r="BO98" s="109"/>
      <c r="BP98" s="109"/>
      <c r="BQ98" s="109"/>
      <c r="BR98" s="109"/>
      <c r="BS98" s="475"/>
      <c r="BT98" s="475"/>
      <c r="BU98" s="475"/>
      <c r="BV98" s="475"/>
      <c r="BW98" s="475"/>
      <c r="BZ98" s="474"/>
    </row>
    <row r="99" spans="1:78" x14ac:dyDescent="0.35">
      <c r="A99" s="104"/>
      <c r="B99" s="482"/>
      <c r="C99" s="79"/>
      <c r="D99" s="7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475"/>
      <c r="BT99" s="475"/>
      <c r="BU99" s="475"/>
      <c r="BV99" s="475"/>
      <c r="BW99" s="475"/>
      <c r="BZ99" s="474"/>
    </row>
    <row r="100" spans="1:78" x14ac:dyDescent="0.35">
      <c r="A100" s="104"/>
      <c r="B100" s="482"/>
      <c r="C100" s="79"/>
      <c r="D100" s="7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475"/>
      <c r="BT100" s="475"/>
      <c r="BU100" s="475"/>
      <c r="BV100" s="475"/>
      <c r="BW100" s="475"/>
      <c r="BZ100" s="474"/>
    </row>
    <row r="101" spans="1:78" x14ac:dyDescent="0.35">
      <c r="A101" s="104"/>
      <c r="B101" s="482"/>
      <c r="C101" s="483"/>
      <c r="D101" s="483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475"/>
      <c r="BT101" s="475"/>
      <c r="BU101" s="475"/>
      <c r="BV101" s="475"/>
      <c r="BW101" s="475"/>
      <c r="BZ101" s="474"/>
    </row>
    <row r="102" spans="1:78" x14ac:dyDescent="0.35">
      <c r="A102" s="104"/>
      <c r="B102" s="482"/>
      <c r="C102" s="483"/>
      <c r="D102" s="483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475"/>
      <c r="BT102" s="475"/>
      <c r="BU102" s="475"/>
      <c r="BV102" s="475"/>
      <c r="BW102" s="475"/>
      <c r="BZ102" s="474"/>
    </row>
    <row r="103" spans="1:78" x14ac:dyDescent="0.35">
      <c r="A103" s="104"/>
      <c r="B103" s="482"/>
      <c r="C103" s="483"/>
      <c r="D103" s="483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475"/>
      <c r="BT103" s="475"/>
      <c r="BU103" s="475"/>
      <c r="BV103" s="475"/>
      <c r="BW103" s="475"/>
      <c r="BZ103" s="474"/>
    </row>
    <row r="104" spans="1:78" x14ac:dyDescent="0.35">
      <c r="A104" s="104"/>
      <c r="B104" s="482"/>
      <c r="C104" s="483"/>
      <c r="D104" s="483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475"/>
      <c r="BT104" s="475"/>
      <c r="BU104" s="475"/>
      <c r="BV104" s="475"/>
      <c r="BW104" s="475"/>
      <c r="BZ104" s="474"/>
    </row>
    <row r="105" spans="1:78" x14ac:dyDescent="0.35">
      <c r="A105" s="104"/>
      <c r="B105" s="482"/>
      <c r="C105" s="483"/>
      <c r="D105" s="483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475"/>
      <c r="BT105" s="475"/>
      <c r="BU105" s="475"/>
      <c r="BV105" s="475"/>
      <c r="BW105" s="475"/>
      <c r="BZ105" s="474"/>
    </row>
    <row r="106" spans="1:78" x14ac:dyDescent="0.35">
      <c r="A106" s="104"/>
      <c r="B106" s="482"/>
      <c r="C106" s="483"/>
      <c r="D106" s="483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475"/>
      <c r="BT106" s="475"/>
      <c r="BU106" s="475"/>
      <c r="BV106" s="475"/>
      <c r="BW106" s="475"/>
      <c r="BZ106" s="474"/>
    </row>
    <row r="107" spans="1:78" x14ac:dyDescent="0.35">
      <c r="A107" s="104"/>
      <c r="B107" s="482"/>
      <c r="C107" s="483"/>
      <c r="D107" s="483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109"/>
      <c r="BL107" s="109"/>
      <c r="BM107" s="109"/>
      <c r="BN107" s="109"/>
      <c r="BO107" s="109"/>
      <c r="BP107" s="109"/>
      <c r="BQ107" s="109"/>
      <c r="BR107" s="109"/>
      <c r="BS107" s="475"/>
      <c r="BT107" s="475"/>
      <c r="BU107" s="475"/>
      <c r="BV107" s="475"/>
      <c r="BW107" s="475"/>
      <c r="BZ107" s="474"/>
    </row>
    <row r="108" spans="1:78" x14ac:dyDescent="0.35">
      <c r="A108" s="104"/>
      <c r="B108" s="482"/>
      <c r="C108" s="483"/>
      <c r="D108" s="483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475"/>
      <c r="BT108" s="475"/>
      <c r="BU108" s="475"/>
      <c r="BV108" s="475"/>
      <c r="BW108" s="475"/>
      <c r="BZ108" s="474"/>
    </row>
    <row r="109" spans="1:78" x14ac:dyDescent="0.35">
      <c r="A109" s="104"/>
      <c r="B109" s="482"/>
      <c r="C109" s="483"/>
      <c r="D109" s="483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475"/>
      <c r="BT109" s="475"/>
      <c r="BU109" s="475"/>
      <c r="BV109" s="475"/>
      <c r="BW109" s="475"/>
      <c r="BZ109" s="474"/>
    </row>
    <row r="110" spans="1:78" x14ac:dyDescent="0.35">
      <c r="A110" s="104"/>
      <c r="B110" s="482"/>
      <c r="C110" s="483"/>
      <c r="D110" s="483"/>
      <c r="AV110" s="109"/>
      <c r="AW110" s="109"/>
      <c r="AX110" s="109"/>
      <c r="AY110" s="109"/>
      <c r="AZ110" s="109"/>
      <c r="BA110" s="109"/>
      <c r="BB110" s="109"/>
      <c r="BC110" s="109"/>
      <c r="BD110" s="109"/>
      <c r="BE110" s="109"/>
      <c r="BF110" s="109"/>
      <c r="BG110" s="109"/>
      <c r="BH110" s="109"/>
      <c r="BI110" s="109"/>
      <c r="BJ110" s="109"/>
      <c r="BK110" s="109"/>
      <c r="BL110" s="109"/>
      <c r="BM110" s="109"/>
      <c r="BN110" s="109"/>
      <c r="BO110" s="109"/>
      <c r="BP110" s="109"/>
      <c r="BQ110" s="109"/>
      <c r="BR110" s="109"/>
      <c r="BS110" s="475"/>
      <c r="BT110" s="475"/>
      <c r="BU110" s="475"/>
      <c r="BV110" s="475"/>
      <c r="BW110" s="475"/>
      <c r="BZ110" s="474"/>
    </row>
    <row r="111" spans="1:78" x14ac:dyDescent="0.35">
      <c r="A111" s="104"/>
      <c r="B111" s="107"/>
      <c r="C111" s="104"/>
      <c r="D111" s="104"/>
    </row>
    <row r="112" spans="1:78" x14ac:dyDescent="0.35">
      <c r="A112" s="104"/>
      <c r="B112" s="107"/>
      <c r="C112" s="104"/>
      <c r="D112" s="104"/>
    </row>
    <row r="113" spans="1:4" x14ac:dyDescent="0.35">
      <c r="A113" s="104"/>
      <c r="B113" s="107"/>
      <c r="C113" s="104"/>
      <c r="D113" s="104"/>
    </row>
    <row r="114" spans="1:4" x14ac:dyDescent="0.35">
      <c r="A114" s="104"/>
      <c r="B114" s="107"/>
      <c r="C114" s="104"/>
      <c r="D114" s="104"/>
    </row>
    <row r="115" spans="1:4" x14ac:dyDescent="0.35">
      <c r="A115" s="104"/>
      <c r="B115" s="107"/>
      <c r="C115" s="104"/>
      <c r="D115" s="104"/>
    </row>
    <row r="116" spans="1:4" x14ac:dyDescent="0.35">
      <c r="A116" s="104"/>
      <c r="B116" s="107"/>
      <c r="C116" s="104"/>
      <c r="D116" s="104"/>
    </row>
    <row r="117" spans="1:4" x14ac:dyDescent="0.35">
      <c r="A117" s="104"/>
      <c r="B117" s="105"/>
      <c r="C117" s="104"/>
      <c r="D117" s="104"/>
    </row>
    <row r="118" spans="1:4" x14ac:dyDescent="0.35">
      <c r="A118" s="104"/>
      <c r="B118" s="105"/>
      <c r="C118" s="104"/>
      <c r="D118" s="104"/>
    </row>
    <row r="119" spans="1:4" x14ac:dyDescent="0.35">
      <c r="A119" s="104"/>
      <c r="B119" s="105"/>
      <c r="C119" s="104"/>
      <c r="D119" s="104"/>
    </row>
    <row r="120" spans="1:4" x14ac:dyDescent="0.35">
      <c r="A120" s="104"/>
      <c r="B120" s="105"/>
      <c r="C120" s="104"/>
      <c r="D120" s="104"/>
    </row>
    <row r="121" spans="1:4" x14ac:dyDescent="0.35">
      <c r="A121" s="77"/>
      <c r="B121" s="78"/>
      <c r="C121" s="77"/>
      <c r="D121" s="77"/>
    </row>
    <row r="122" spans="1:4" x14ac:dyDescent="0.35">
      <c r="A122" s="77"/>
      <c r="B122" s="78"/>
      <c r="C122" s="77"/>
      <c r="D122" s="77"/>
    </row>
    <row r="123" spans="1:4" x14ac:dyDescent="0.35">
      <c r="A123" s="77"/>
      <c r="B123" s="78"/>
      <c r="C123" s="77"/>
      <c r="D123" s="77"/>
    </row>
    <row r="124" spans="1:4" x14ac:dyDescent="0.35">
      <c r="A124" s="77"/>
      <c r="B124" s="78"/>
      <c r="C124" s="77"/>
      <c r="D124" s="77"/>
    </row>
    <row r="125" spans="1:4" x14ac:dyDescent="0.35">
      <c r="A125" s="77"/>
      <c r="B125" s="78"/>
      <c r="C125" s="77"/>
      <c r="D125" s="77"/>
    </row>
    <row r="126" spans="1:4" x14ac:dyDescent="0.35">
      <c r="A126" s="77"/>
      <c r="B126" s="78"/>
      <c r="C126" s="77"/>
      <c r="D126" s="77"/>
    </row>
    <row r="127" spans="1:4" x14ac:dyDescent="0.35">
      <c r="A127" s="77"/>
      <c r="B127" s="78"/>
      <c r="C127" s="77"/>
      <c r="D127" s="77"/>
    </row>
    <row r="128" spans="1:4" x14ac:dyDescent="0.35">
      <c r="A128" s="77"/>
      <c r="B128" s="78"/>
      <c r="C128" s="77"/>
      <c r="D128" s="77"/>
    </row>
    <row r="129" spans="1:4" x14ac:dyDescent="0.35">
      <c r="A129" s="77"/>
      <c r="B129" s="78"/>
      <c r="C129" s="77"/>
      <c r="D129" s="77"/>
    </row>
    <row r="130" spans="1:4" x14ac:dyDescent="0.35">
      <c r="A130" s="77"/>
      <c r="B130" s="78"/>
      <c r="C130" s="77"/>
      <c r="D130" s="77"/>
    </row>
    <row r="131" spans="1:4" x14ac:dyDescent="0.35">
      <c r="A131" s="77"/>
      <c r="B131" s="78"/>
      <c r="C131" s="77"/>
      <c r="D131" s="77"/>
    </row>
    <row r="132" spans="1:4" x14ac:dyDescent="0.35">
      <c r="A132" s="77"/>
      <c r="B132" s="78"/>
      <c r="C132" s="77"/>
      <c r="D132" s="77"/>
    </row>
    <row r="133" spans="1:4" x14ac:dyDescent="0.35">
      <c r="A133" s="77"/>
      <c r="B133" s="78"/>
      <c r="C133" s="77"/>
      <c r="D133" s="77"/>
    </row>
    <row r="134" spans="1:4" x14ac:dyDescent="0.35">
      <c r="A134" s="77"/>
      <c r="B134" s="78"/>
      <c r="C134" s="77"/>
      <c r="D134" s="77"/>
    </row>
    <row r="135" spans="1:4" x14ac:dyDescent="0.35">
      <c r="A135" s="77"/>
      <c r="B135" s="78"/>
      <c r="C135" s="77"/>
      <c r="D135" s="77"/>
    </row>
    <row r="136" spans="1:4" x14ac:dyDescent="0.35">
      <c r="A136" s="77"/>
      <c r="B136" s="78"/>
      <c r="C136" s="77"/>
      <c r="D136" s="77"/>
    </row>
    <row r="137" spans="1:4" x14ac:dyDescent="0.35">
      <c r="A137" s="77"/>
      <c r="B137" s="78"/>
      <c r="C137" s="77"/>
      <c r="D137" s="77"/>
    </row>
    <row r="138" spans="1:4" x14ac:dyDescent="0.35">
      <c r="A138" s="77"/>
      <c r="B138" s="78"/>
      <c r="C138" s="77"/>
      <c r="D138" s="77"/>
    </row>
    <row r="139" spans="1:4" x14ac:dyDescent="0.35">
      <c r="A139" s="77"/>
      <c r="B139" s="78"/>
      <c r="C139" s="77"/>
      <c r="D139" s="77"/>
    </row>
    <row r="140" spans="1:4" x14ac:dyDescent="0.35">
      <c r="A140" s="77"/>
      <c r="B140" s="78"/>
      <c r="C140" s="77"/>
      <c r="D140" s="77"/>
    </row>
    <row r="141" spans="1:4" x14ac:dyDescent="0.35">
      <c r="A141" s="77"/>
      <c r="B141" s="78"/>
      <c r="C141" s="77"/>
      <c r="D141" s="77"/>
    </row>
    <row r="142" spans="1:4" x14ac:dyDescent="0.35">
      <c r="A142" s="77"/>
      <c r="B142" s="78"/>
      <c r="C142" s="77"/>
      <c r="D142" s="77"/>
    </row>
    <row r="143" spans="1:4" x14ac:dyDescent="0.35">
      <c r="A143" s="77"/>
      <c r="B143" s="78"/>
      <c r="C143" s="77"/>
      <c r="D143" s="77"/>
    </row>
    <row r="144" spans="1:4" x14ac:dyDescent="0.35">
      <c r="A144" s="77"/>
      <c r="B144" s="78"/>
      <c r="C144" s="77"/>
      <c r="D144" s="77"/>
    </row>
    <row r="145" spans="1:4" x14ac:dyDescent="0.35">
      <c r="A145" s="77"/>
      <c r="B145" s="78"/>
      <c r="C145" s="77"/>
      <c r="D145" s="77"/>
    </row>
    <row r="146" spans="1:4" x14ac:dyDescent="0.35">
      <c r="A146" s="77"/>
      <c r="B146" s="78"/>
      <c r="C146" s="77"/>
      <c r="D146" s="77"/>
    </row>
    <row r="147" spans="1:4" x14ac:dyDescent="0.35">
      <c r="A147" s="77"/>
      <c r="B147" s="78"/>
      <c r="C147" s="77"/>
      <c r="D147" s="77"/>
    </row>
    <row r="148" spans="1:4" x14ac:dyDescent="0.35">
      <c r="A148" s="77"/>
      <c r="B148" s="78"/>
      <c r="C148" s="77"/>
      <c r="D148" s="77"/>
    </row>
    <row r="149" spans="1:4" x14ac:dyDescent="0.35">
      <c r="A149" s="77"/>
      <c r="B149" s="78"/>
      <c r="C149" s="77"/>
      <c r="D149" s="77"/>
    </row>
    <row r="150" spans="1:4" x14ac:dyDescent="0.35">
      <c r="A150" s="77"/>
      <c r="B150" s="78"/>
      <c r="C150" s="77"/>
      <c r="D150" s="77"/>
    </row>
    <row r="151" spans="1:4" x14ac:dyDescent="0.35">
      <c r="A151" s="77"/>
      <c r="B151" s="78"/>
      <c r="C151" s="77"/>
      <c r="D151" s="77"/>
    </row>
    <row r="152" spans="1:4" x14ac:dyDescent="0.35">
      <c r="A152" s="77"/>
      <c r="B152" s="78"/>
      <c r="C152" s="77"/>
      <c r="D152" s="77"/>
    </row>
    <row r="153" spans="1:4" x14ac:dyDescent="0.35">
      <c r="A153" s="77"/>
      <c r="B153" s="78"/>
      <c r="C153" s="77"/>
      <c r="D153" s="77"/>
    </row>
    <row r="154" spans="1:4" x14ac:dyDescent="0.35">
      <c r="A154" s="77"/>
      <c r="B154" s="78"/>
      <c r="C154" s="77"/>
      <c r="D154" s="77"/>
    </row>
    <row r="155" spans="1:4" x14ac:dyDescent="0.35">
      <c r="A155" s="77"/>
      <c r="B155" s="78"/>
      <c r="C155" s="77"/>
      <c r="D155" s="77"/>
    </row>
    <row r="156" spans="1:4" x14ac:dyDescent="0.35">
      <c r="A156" s="77"/>
      <c r="B156" s="78"/>
      <c r="C156" s="77"/>
      <c r="D156" s="77"/>
    </row>
    <row r="157" spans="1:4" x14ac:dyDescent="0.35">
      <c r="A157" s="77"/>
      <c r="B157" s="78"/>
      <c r="C157" s="77"/>
      <c r="D157" s="77"/>
    </row>
    <row r="158" spans="1:4" x14ac:dyDescent="0.35">
      <c r="A158" s="77"/>
      <c r="B158" s="78"/>
      <c r="C158" s="77"/>
      <c r="D158" s="77"/>
    </row>
    <row r="159" spans="1:4" x14ac:dyDescent="0.35">
      <c r="A159" s="77"/>
      <c r="B159" s="78"/>
      <c r="C159" s="77"/>
      <c r="D159" s="77"/>
    </row>
    <row r="160" spans="1:4" x14ac:dyDescent="0.35">
      <c r="A160" s="77"/>
      <c r="B160" s="78"/>
      <c r="C160" s="77"/>
      <c r="D160" s="77"/>
    </row>
    <row r="161" spans="1:4" x14ac:dyDescent="0.35">
      <c r="A161" s="77"/>
      <c r="B161" s="78"/>
      <c r="C161" s="77"/>
      <c r="D161" s="77"/>
    </row>
    <row r="162" spans="1:4" x14ac:dyDescent="0.35">
      <c r="A162" s="77"/>
      <c r="B162" s="78"/>
      <c r="C162" s="77"/>
      <c r="D162" s="77"/>
    </row>
    <row r="163" spans="1:4" x14ac:dyDescent="0.35">
      <c r="A163" s="77"/>
      <c r="B163" s="78"/>
      <c r="C163" s="77"/>
      <c r="D163" s="77"/>
    </row>
    <row r="164" spans="1:4" x14ac:dyDescent="0.35">
      <c r="A164" s="77"/>
      <c r="B164" s="78"/>
      <c r="C164" s="77"/>
      <c r="D164" s="77"/>
    </row>
    <row r="165" spans="1:4" x14ac:dyDescent="0.35">
      <c r="A165" s="77"/>
      <c r="B165" s="78"/>
      <c r="C165" s="77"/>
      <c r="D165" s="77"/>
    </row>
    <row r="166" spans="1:4" x14ac:dyDescent="0.35">
      <c r="A166" s="77"/>
      <c r="B166" s="78"/>
      <c r="C166" s="77"/>
      <c r="D166" s="77"/>
    </row>
    <row r="167" spans="1:4" x14ac:dyDescent="0.35">
      <c r="A167" s="77"/>
      <c r="B167" s="78"/>
      <c r="C167" s="77"/>
      <c r="D167" s="77"/>
    </row>
    <row r="168" spans="1:4" x14ac:dyDescent="0.35">
      <c r="A168" s="77"/>
      <c r="B168" s="78"/>
      <c r="C168" s="77"/>
      <c r="D168" s="77"/>
    </row>
    <row r="169" spans="1:4" x14ac:dyDescent="0.35">
      <c r="A169" s="77"/>
      <c r="B169" s="78"/>
      <c r="C169" s="77"/>
      <c r="D169" s="77"/>
    </row>
    <row r="170" spans="1:4" x14ac:dyDescent="0.35">
      <c r="A170" s="77"/>
      <c r="B170" s="78"/>
      <c r="C170" s="77"/>
      <c r="D170" s="77"/>
    </row>
    <row r="171" spans="1:4" x14ac:dyDescent="0.35">
      <c r="A171" s="77"/>
      <c r="B171" s="78"/>
      <c r="C171" s="77"/>
      <c r="D171" s="77"/>
    </row>
    <row r="172" spans="1:4" x14ac:dyDescent="0.35">
      <c r="A172" s="77"/>
      <c r="B172" s="78"/>
      <c r="C172" s="77"/>
      <c r="D172" s="77"/>
    </row>
    <row r="173" spans="1:4" x14ac:dyDescent="0.35">
      <c r="A173" s="77"/>
      <c r="B173" s="78"/>
      <c r="C173" s="77"/>
      <c r="D173" s="77"/>
    </row>
    <row r="174" spans="1:4" x14ac:dyDescent="0.35">
      <c r="A174" s="77"/>
      <c r="B174" s="78"/>
      <c r="C174" s="77"/>
      <c r="D174" s="77"/>
    </row>
    <row r="175" spans="1:4" x14ac:dyDescent="0.35">
      <c r="A175" s="77"/>
      <c r="B175" s="78"/>
      <c r="C175" s="77"/>
      <c r="D175" s="77"/>
    </row>
    <row r="176" spans="1:4" x14ac:dyDescent="0.35">
      <c r="A176" s="77"/>
      <c r="B176" s="78"/>
      <c r="C176" s="77"/>
      <c r="D176" s="77"/>
    </row>
    <row r="177" spans="1:4" x14ac:dyDescent="0.35">
      <c r="A177" s="77"/>
      <c r="B177" s="78"/>
      <c r="C177" s="77"/>
      <c r="D177" s="77"/>
    </row>
    <row r="178" spans="1:4" x14ac:dyDescent="0.35">
      <c r="A178" s="77"/>
      <c r="B178" s="78"/>
      <c r="C178" s="77"/>
      <c r="D178" s="77"/>
    </row>
    <row r="179" spans="1:4" x14ac:dyDescent="0.35">
      <c r="A179" s="77"/>
      <c r="B179" s="78"/>
      <c r="C179" s="77"/>
      <c r="D179" s="77"/>
    </row>
    <row r="180" spans="1:4" x14ac:dyDescent="0.35">
      <c r="A180" s="77"/>
      <c r="B180" s="78"/>
      <c r="C180" s="77"/>
      <c r="D180" s="77"/>
    </row>
    <row r="181" spans="1:4" x14ac:dyDescent="0.35">
      <c r="A181" s="77"/>
      <c r="B181" s="78"/>
      <c r="C181" s="77"/>
      <c r="D181" s="77"/>
    </row>
    <row r="182" spans="1:4" x14ac:dyDescent="0.35">
      <c r="A182" s="77"/>
      <c r="B182" s="78"/>
      <c r="C182" s="77"/>
      <c r="D182" s="77"/>
    </row>
    <row r="183" spans="1:4" x14ac:dyDescent="0.35">
      <c r="A183" s="77"/>
      <c r="B183" s="78"/>
      <c r="C183" s="77"/>
      <c r="D183" s="77"/>
    </row>
    <row r="184" spans="1:4" x14ac:dyDescent="0.35">
      <c r="A184" s="77"/>
      <c r="B184" s="78"/>
      <c r="C184" s="77"/>
      <c r="D184" s="77"/>
    </row>
    <row r="185" spans="1:4" x14ac:dyDescent="0.35">
      <c r="A185" s="77"/>
      <c r="B185" s="78"/>
      <c r="C185" s="77"/>
      <c r="D185" s="77"/>
    </row>
    <row r="186" spans="1:4" x14ac:dyDescent="0.35">
      <c r="A186" s="77"/>
      <c r="B186" s="78"/>
      <c r="C186" s="77"/>
      <c r="D186" s="77"/>
    </row>
    <row r="187" spans="1:4" x14ac:dyDescent="0.35">
      <c r="A187" s="77"/>
      <c r="B187" s="78"/>
      <c r="C187" s="77"/>
      <c r="D187" s="77"/>
    </row>
    <row r="188" spans="1:4" x14ac:dyDescent="0.35">
      <c r="A188" s="77"/>
      <c r="B188" s="78"/>
      <c r="C188" s="77"/>
      <c r="D188" s="77"/>
    </row>
    <row r="189" spans="1:4" x14ac:dyDescent="0.35">
      <c r="A189" s="77"/>
      <c r="B189" s="78"/>
      <c r="C189" s="77"/>
      <c r="D189" s="77"/>
    </row>
    <row r="190" spans="1:4" x14ac:dyDescent="0.35">
      <c r="A190" s="77"/>
      <c r="B190" s="78"/>
      <c r="C190" s="77"/>
      <c r="D190" s="77"/>
    </row>
    <row r="191" spans="1:4" x14ac:dyDescent="0.35">
      <c r="A191" s="77"/>
      <c r="B191" s="78"/>
      <c r="C191" s="77"/>
      <c r="D191" s="77"/>
    </row>
    <row r="192" spans="1:4" x14ac:dyDescent="0.35">
      <c r="A192" s="77"/>
      <c r="B192" s="78"/>
      <c r="C192" s="77"/>
      <c r="D192" s="77"/>
    </row>
    <row r="193" spans="1:4" x14ac:dyDescent="0.35">
      <c r="A193" s="77"/>
      <c r="B193" s="78"/>
      <c r="C193" s="77"/>
      <c r="D193" s="77"/>
    </row>
    <row r="194" spans="1:4" x14ac:dyDescent="0.35">
      <c r="A194" s="77"/>
      <c r="B194" s="78"/>
      <c r="C194" s="77"/>
      <c r="D194" s="77"/>
    </row>
    <row r="195" spans="1:4" x14ac:dyDescent="0.35">
      <c r="A195" s="77"/>
      <c r="B195" s="78"/>
      <c r="C195" s="77"/>
      <c r="D195" s="77"/>
    </row>
    <row r="196" spans="1:4" x14ac:dyDescent="0.35">
      <c r="A196" s="77"/>
      <c r="B196" s="78"/>
      <c r="C196" s="77"/>
      <c r="D196" s="77"/>
    </row>
    <row r="197" spans="1:4" x14ac:dyDescent="0.35">
      <c r="A197" s="77"/>
      <c r="B197" s="78"/>
      <c r="C197" s="77"/>
      <c r="D197" s="77"/>
    </row>
    <row r="198" spans="1:4" x14ac:dyDescent="0.35">
      <c r="A198" s="77"/>
      <c r="B198" s="78"/>
      <c r="C198" s="77"/>
      <c r="D198" s="77"/>
    </row>
    <row r="199" spans="1:4" x14ac:dyDescent="0.35">
      <c r="A199" s="77"/>
      <c r="B199" s="78"/>
      <c r="C199" s="77"/>
      <c r="D199" s="77"/>
    </row>
    <row r="200" spans="1:4" x14ac:dyDescent="0.35">
      <c r="A200" s="77"/>
      <c r="B200" s="78"/>
      <c r="C200" s="77"/>
      <c r="D200" s="77"/>
    </row>
    <row r="201" spans="1:4" x14ac:dyDescent="0.35">
      <c r="A201" s="77"/>
      <c r="B201" s="78"/>
      <c r="C201" s="77"/>
      <c r="D201" s="77"/>
    </row>
    <row r="202" spans="1:4" x14ac:dyDescent="0.35">
      <c r="A202" s="77"/>
      <c r="B202" s="78"/>
      <c r="C202" s="77"/>
      <c r="D202" s="77"/>
    </row>
    <row r="203" spans="1:4" x14ac:dyDescent="0.35">
      <c r="A203" s="77"/>
      <c r="B203" s="78"/>
      <c r="C203" s="77"/>
      <c r="D203" s="77"/>
    </row>
    <row r="204" spans="1:4" x14ac:dyDescent="0.35">
      <c r="A204" s="77"/>
      <c r="B204" s="78"/>
      <c r="C204" s="77"/>
      <c r="D204" s="77"/>
    </row>
    <row r="205" spans="1:4" x14ac:dyDescent="0.35">
      <c r="A205" s="77"/>
      <c r="B205" s="78"/>
      <c r="C205" s="77"/>
      <c r="D205" s="77"/>
    </row>
    <row r="206" spans="1:4" x14ac:dyDescent="0.35">
      <c r="A206" s="77"/>
      <c r="B206" s="78"/>
      <c r="C206" s="77"/>
      <c r="D206" s="77"/>
    </row>
    <row r="207" spans="1:4" x14ac:dyDescent="0.35">
      <c r="A207" s="77"/>
      <c r="B207" s="78"/>
      <c r="C207" s="77"/>
      <c r="D207" s="77"/>
    </row>
    <row r="208" spans="1:4" x14ac:dyDescent="0.35">
      <c r="A208" s="77"/>
      <c r="B208" s="78"/>
      <c r="C208" s="77"/>
      <c r="D208" s="77"/>
    </row>
    <row r="209" spans="1:4" x14ac:dyDescent="0.35">
      <c r="A209" s="77"/>
      <c r="B209" s="78"/>
      <c r="C209" s="77"/>
      <c r="D209" s="77"/>
    </row>
    <row r="210" spans="1:4" x14ac:dyDescent="0.35">
      <c r="A210" s="77"/>
      <c r="B210" s="78"/>
      <c r="C210" s="77"/>
      <c r="D210" s="77"/>
    </row>
    <row r="211" spans="1:4" x14ac:dyDescent="0.35">
      <c r="A211" s="77"/>
      <c r="B211" s="78"/>
      <c r="C211" s="77"/>
      <c r="D211" s="77"/>
    </row>
    <row r="212" spans="1:4" x14ac:dyDescent="0.35">
      <c r="A212" s="77"/>
      <c r="B212" s="78"/>
      <c r="C212" s="77"/>
      <c r="D212" s="77"/>
    </row>
    <row r="213" spans="1:4" x14ac:dyDescent="0.35">
      <c r="A213" s="77"/>
      <c r="B213" s="78"/>
      <c r="C213" s="77"/>
      <c r="D213" s="77"/>
    </row>
    <row r="214" spans="1:4" x14ac:dyDescent="0.35">
      <c r="A214" s="77"/>
      <c r="B214" s="78"/>
      <c r="C214" s="77"/>
      <c r="D214" s="77"/>
    </row>
    <row r="215" spans="1:4" x14ac:dyDescent="0.35">
      <c r="A215" s="77"/>
      <c r="B215" s="78"/>
      <c r="C215" s="77"/>
      <c r="D215" s="77"/>
    </row>
    <row r="216" spans="1:4" x14ac:dyDescent="0.35">
      <c r="A216" s="77"/>
      <c r="B216" s="78"/>
      <c r="C216" s="77"/>
      <c r="D216" s="77"/>
    </row>
    <row r="217" spans="1:4" x14ac:dyDescent="0.35">
      <c r="A217" s="77"/>
      <c r="B217" s="78"/>
      <c r="C217" s="77"/>
      <c r="D217" s="77"/>
    </row>
    <row r="218" spans="1:4" x14ac:dyDescent="0.35">
      <c r="A218" s="77"/>
      <c r="B218" s="78"/>
      <c r="C218" s="77"/>
      <c r="D218" s="77"/>
    </row>
    <row r="219" spans="1:4" x14ac:dyDescent="0.35">
      <c r="A219" s="77"/>
      <c r="B219" s="78"/>
      <c r="C219" s="77"/>
      <c r="D219" s="77"/>
    </row>
    <row r="220" spans="1:4" x14ac:dyDescent="0.35">
      <c r="A220" s="77"/>
      <c r="B220" s="78"/>
      <c r="C220" s="77"/>
      <c r="D220" s="77"/>
    </row>
    <row r="221" spans="1:4" x14ac:dyDescent="0.35">
      <c r="A221" s="77"/>
      <c r="B221" s="78"/>
      <c r="C221" s="77"/>
      <c r="D221" s="77"/>
    </row>
    <row r="222" spans="1:4" x14ac:dyDescent="0.35">
      <c r="A222" s="77"/>
      <c r="B222" s="78"/>
      <c r="C222" s="77"/>
      <c r="D222" s="77"/>
    </row>
    <row r="223" spans="1:4" x14ac:dyDescent="0.35">
      <c r="A223" s="77"/>
      <c r="B223" s="78"/>
      <c r="C223" s="77"/>
      <c r="D223" s="77"/>
    </row>
    <row r="224" spans="1:4" x14ac:dyDescent="0.35">
      <c r="A224" s="77"/>
      <c r="B224" s="78"/>
      <c r="C224" s="77"/>
      <c r="D224" s="77"/>
    </row>
    <row r="225" spans="1:4" x14ac:dyDescent="0.35">
      <c r="A225" s="77"/>
      <c r="B225" s="78"/>
      <c r="C225" s="77"/>
      <c r="D225" s="77"/>
    </row>
    <row r="226" spans="1:4" x14ac:dyDescent="0.35">
      <c r="A226" s="77"/>
      <c r="B226" s="78"/>
      <c r="C226" s="77"/>
      <c r="D226" s="77"/>
    </row>
    <row r="227" spans="1:4" x14ac:dyDescent="0.35">
      <c r="A227" s="77"/>
      <c r="B227" s="78"/>
      <c r="C227" s="77"/>
      <c r="D227" s="77"/>
    </row>
    <row r="228" spans="1:4" x14ac:dyDescent="0.35">
      <c r="A228" s="77"/>
      <c r="B228" s="78"/>
      <c r="C228" s="77"/>
      <c r="D228" s="77"/>
    </row>
    <row r="229" spans="1:4" x14ac:dyDescent="0.35">
      <c r="A229" s="77"/>
      <c r="B229" s="78"/>
      <c r="C229" s="77"/>
      <c r="D229" s="77"/>
    </row>
    <row r="230" spans="1:4" x14ac:dyDescent="0.35">
      <c r="A230" s="77"/>
      <c r="B230" s="78"/>
      <c r="C230" s="77"/>
      <c r="D230" s="77"/>
    </row>
    <row r="231" spans="1:4" x14ac:dyDescent="0.35">
      <c r="A231" s="77"/>
      <c r="B231" s="78"/>
      <c r="C231" s="77"/>
      <c r="D231" s="77"/>
    </row>
    <row r="232" spans="1:4" x14ac:dyDescent="0.35">
      <c r="A232" s="77"/>
      <c r="B232" s="78"/>
      <c r="C232" s="77"/>
      <c r="D232" s="77"/>
    </row>
    <row r="233" spans="1:4" x14ac:dyDescent="0.35">
      <c r="A233" s="77"/>
      <c r="B233" s="78"/>
      <c r="C233" s="77"/>
      <c r="D233" s="77"/>
    </row>
    <row r="234" spans="1:4" x14ac:dyDescent="0.35">
      <c r="A234" s="77"/>
      <c r="B234" s="78"/>
      <c r="C234" s="77"/>
      <c r="D234" s="77"/>
    </row>
    <row r="235" spans="1:4" x14ac:dyDescent="0.35">
      <c r="A235" s="77"/>
      <c r="B235" s="78"/>
      <c r="C235" s="77"/>
      <c r="D235" s="77"/>
    </row>
    <row r="236" spans="1:4" x14ac:dyDescent="0.35">
      <c r="A236" s="77"/>
      <c r="B236" s="78"/>
      <c r="C236" s="77"/>
      <c r="D236" s="77"/>
    </row>
    <row r="237" spans="1:4" x14ac:dyDescent="0.35">
      <c r="A237" s="77"/>
      <c r="B237" s="78"/>
      <c r="C237" s="77"/>
      <c r="D237" s="77"/>
    </row>
    <row r="238" spans="1:4" x14ac:dyDescent="0.35">
      <c r="A238" s="77"/>
      <c r="B238" s="78"/>
      <c r="C238" s="77"/>
      <c r="D238" s="77"/>
    </row>
    <row r="239" spans="1:4" x14ac:dyDescent="0.35">
      <c r="A239" s="77"/>
      <c r="B239" s="78"/>
      <c r="C239" s="77"/>
      <c r="D239" s="77"/>
    </row>
    <row r="240" spans="1:4" x14ac:dyDescent="0.35">
      <c r="A240" s="77"/>
      <c r="B240" s="78"/>
      <c r="C240" s="77"/>
      <c r="D240" s="77"/>
    </row>
    <row r="241" spans="1:4" x14ac:dyDescent="0.35">
      <c r="A241" s="77"/>
      <c r="B241" s="78"/>
      <c r="C241" s="77"/>
      <c r="D241" s="77"/>
    </row>
    <row r="242" spans="1:4" x14ac:dyDescent="0.35">
      <c r="A242" s="77"/>
      <c r="B242" s="78"/>
      <c r="C242" s="77"/>
      <c r="D242" s="77"/>
    </row>
    <row r="243" spans="1:4" x14ac:dyDescent="0.35">
      <c r="A243" s="77"/>
      <c r="B243" s="78"/>
      <c r="C243" s="77"/>
      <c r="D243" s="77"/>
    </row>
    <row r="244" spans="1:4" x14ac:dyDescent="0.35">
      <c r="A244" s="77"/>
      <c r="B244" s="78"/>
      <c r="C244" s="77"/>
      <c r="D244" s="77"/>
    </row>
    <row r="245" spans="1:4" x14ac:dyDescent="0.35">
      <c r="A245" s="77"/>
      <c r="B245" s="78"/>
      <c r="C245" s="77"/>
      <c r="D245" s="77"/>
    </row>
    <row r="246" spans="1:4" x14ac:dyDescent="0.35">
      <c r="A246" s="77"/>
      <c r="B246" s="78"/>
      <c r="C246" s="77"/>
      <c r="D246" s="77"/>
    </row>
    <row r="247" spans="1:4" x14ac:dyDescent="0.35">
      <c r="A247" s="77"/>
      <c r="B247" s="78"/>
      <c r="C247" s="77"/>
      <c r="D247" s="77"/>
    </row>
    <row r="248" spans="1:4" x14ac:dyDescent="0.35">
      <c r="A248" s="77"/>
      <c r="B248" s="78"/>
      <c r="C248" s="77"/>
      <c r="D248" s="77"/>
    </row>
    <row r="249" spans="1:4" x14ac:dyDescent="0.35">
      <c r="A249" s="77"/>
      <c r="B249" s="78"/>
      <c r="C249" s="77"/>
      <c r="D249" s="77"/>
    </row>
    <row r="250" spans="1:4" x14ac:dyDescent="0.35">
      <c r="A250" s="77"/>
      <c r="B250" s="78"/>
      <c r="C250" s="77"/>
      <c r="D250" s="77"/>
    </row>
    <row r="251" spans="1:4" x14ac:dyDescent="0.35">
      <c r="A251" s="77"/>
      <c r="B251" s="78"/>
      <c r="C251" s="77"/>
      <c r="D251" s="77"/>
    </row>
    <row r="252" spans="1:4" x14ac:dyDescent="0.35">
      <c r="A252" s="77"/>
      <c r="B252" s="78"/>
      <c r="C252" s="77"/>
      <c r="D252" s="77"/>
    </row>
    <row r="253" spans="1:4" x14ac:dyDescent="0.35">
      <c r="A253" s="77"/>
      <c r="B253" s="78"/>
      <c r="C253" s="77"/>
      <c r="D253" s="77"/>
    </row>
    <row r="254" spans="1:4" x14ac:dyDescent="0.35">
      <c r="A254" s="77"/>
      <c r="B254" s="78"/>
      <c r="C254" s="77"/>
      <c r="D254" s="77"/>
    </row>
    <row r="255" spans="1:4" x14ac:dyDescent="0.35">
      <c r="A255" s="77"/>
      <c r="B255" s="78"/>
      <c r="C255" s="77"/>
      <c r="D255" s="77"/>
    </row>
    <row r="256" spans="1:4" x14ac:dyDescent="0.35">
      <c r="A256" s="77"/>
      <c r="B256" s="78"/>
      <c r="C256" s="77"/>
      <c r="D256" s="77"/>
    </row>
    <row r="257" spans="1:4" x14ac:dyDescent="0.35">
      <c r="A257" s="77"/>
      <c r="B257" s="78"/>
      <c r="C257" s="77"/>
      <c r="D257" s="77"/>
    </row>
    <row r="258" spans="1:4" x14ac:dyDescent="0.35">
      <c r="A258" s="77"/>
      <c r="B258" s="78"/>
      <c r="C258" s="77"/>
      <c r="D258" s="77"/>
    </row>
    <row r="259" spans="1:4" x14ac:dyDescent="0.35">
      <c r="A259" s="77"/>
      <c r="B259" s="78"/>
      <c r="C259" s="77"/>
      <c r="D259" s="77"/>
    </row>
    <row r="260" spans="1:4" x14ac:dyDescent="0.35">
      <c r="A260" s="77"/>
      <c r="B260" s="78"/>
      <c r="C260" s="77"/>
      <c r="D260" s="77"/>
    </row>
    <row r="261" spans="1:4" x14ac:dyDescent="0.35">
      <c r="A261" s="77"/>
      <c r="B261" s="78"/>
      <c r="C261" s="77"/>
      <c r="D261" s="77"/>
    </row>
    <row r="262" spans="1:4" x14ac:dyDescent="0.35">
      <c r="A262" s="77"/>
      <c r="B262" s="78"/>
      <c r="C262" s="77"/>
      <c r="D262" s="77"/>
    </row>
    <row r="263" spans="1:4" x14ac:dyDescent="0.35">
      <c r="A263" s="77"/>
      <c r="B263" s="78"/>
      <c r="C263" s="77"/>
      <c r="D263" s="77"/>
    </row>
    <row r="264" spans="1:4" x14ac:dyDescent="0.35">
      <c r="A264" s="77"/>
      <c r="B264" s="78"/>
      <c r="C264" s="77"/>
      <c r="D264" s="77"/>
    </row>
    <row r="265" spans="1:4" x14ac:dyDescent="0.35">
      <c r="A265" s="77"/>
      <c r="B265" s="78"/>
      <c r="C265" s="77"/>
      <c r="D265" s="77"/>
    </row>
    <row r="266" spans="1:4" x14ac:dyDescent="0.35">
      <c r="A266" s="77"/>
      <c r="B266" s="78"/>
      <c r="C266" s="77"/>
      <c r="D266" s="77"/>
    </row>
  </sheetData>
  <phoneticPr fontId="23" type="noConversion"/>
  <conditionalFormatting sqref="AW21">
    <cfRule type="containsText" dxfId="41" priority="155" stopIfTrue="1" operator="containsText" text="&lt;LOD">
      <formula>NOT(ISERROR(SEARCH("&lt;LOD",AW21)))</formula>
    </cfRule>
  </conditionalFormatting>
  <conditionalFormatting sqref="AX21">
    <cfRule type="containsText" dxfId="40" priority="154" stopIfTrue="1" operator="containsText" text="&lt;LOD">
      <formula>NOT(ISERROR(SEARCH("&lt;LOD",AX21)))</formula>
    </cfRule>
  </conditionalFormatting>
  <conditionalFormatting sqref="AX33">
    <cfRule type="containsText" dxfId="39" priority="153" stopIfTrue="1" operator="containsText" text="&lt;LOD">
      <formula>NOT(ISERROR(SEARCH("&lt;LOD",AX33)))</formula>
    </cfRule>
  </conditionalFormatting>
  <conditionalFormatting sqref="AX44">
    <cfRule type="containsText" dxfId="38" priority="150" stopIfTrue="1" operator="containsText" text="&lt;LOD">
      <formula>NOT(ISERROR(SEARCH("&lt;LOD",AX44)))</formula>
    </cfRule>
  </conditionalFormatting>
  <conditionalFormatting sqref="AX45">
    <cfRule type="containsText" dxfId="37" priority="149" stopIfTrue="1" operator="containsText" text="&lt;LOD">
      <formula>NOT(ISERROR(SEARCH("&lt;LOD",AX45)))</formula>
    </cfRule>
  </conditionalFormatting>
  <conditionalFormatting sqref="AX49">
    <cfRule type="containsText" dxfId="36" priority="148" stopIfTrue="1" operator="containsText" text="&lt;LOD">
      <formula>NOT(ISERROR(SEARCH("&lt;LOD",AX49)))</formula>
    </cfRule>
  </conditionalFormatting>
  <conditionalFormatting sqref="AX55">
    <cfRule type="containsText" dxfId="35" priority="147" stopIfTrue="1" operator="containsText" text="&lt;LOD">
      <formula>NOT(ISERROR(SEARCH("&lt;LOD",AX55)))</formula>
    </cfRule>
  </conditionalFormatting>
  <conditionalFormatting sqref="AC41">
    <cfRule type="containsText" dxfId="34" priority="145" operator="containsText" text="&lt; ">
      <formula>NOT(ISERROR(SEARCH("&lt; ",AC41)))</formula>
    </cfRule>
  </conditionalFormatting>
  <conditionalFormatting sqref="AV83:BW110">
    <cfRule type="containsText" dxfId="33" priority="74" operator="containsText" text="&lt;0.">
      <formula>NOT(ISERROR(SEARCH("&lt;0.",AV83)))</formula>
    </cfRule>
  </conditionalFormatting>
  <conditionalFormatting sqref="AH68">
    <cfRule type="cellIs" dxfId="32" priority="186" operator="greaterThanOrEqual">
      <formula>100</formula>
    </cfRule>
    <cfRule type="cellIs" dxfId="31" priority="187" operator="between">
      <formula>10</formula>
      <formula>100</formula>
    </cfRule>
    <cfRule type="cellIs" dxfId="30" priority="188" operator="between">
      <formula>1</formula>
      <formula>10</formula>
    </cfRule>
    <cfRule type="cellIs" dxfId="29" priority="189" operator="lessThan">
      <formula>1</formula>
    </cfRule>
    <cfRule type="expression" dxfId="28" priority="190">
      <formula>($F68&lt;$M68)</formula>
    </cfRule>
  </conditionalFormatting>
  <conditionalFormatting sqref="DM76:DN76 DS76:DV76 DP76:DQ76">
    <cfRule type="cellIs" dxfId="27" priority="191" operator="greaterThanOrEqual">
      <formula>100</formula>
    </cfRule>
    <cfRule type="cellIs" dxfId="26" priority="192" operator="between">
      <formula>10</formula>
      <formula>100</formula>
    </cfRule>
    <cfRule type="cellIs" dxfId="25" priority="193" operator="between">
      <formula>1</formula>
      <formula>10</formula>
    </cfRule>
    <cfRule type="cellIs" dxfId="24" priority="194" operator="lessThan">
      <formula>1</formula>
    </cfRule>
    <cfRule type="expression" dxfId="23" priority="195">
      <formula>($G76&lt;$N76)</formula>
    </cfRule>
  </conditionalFormatting>
  <conditionalFormatting sqref="BZ21 BZ23">
    <cfRule type="containsText" dxfId="22" priority="22" stopIfTrue="1" operator="containsText" text="&lt;LOD">
      <formula>NOT(ISERROR(SEARCH("&lt;LOD",BZ21)))</formula>
    </cfRule>
    <cfRule type="containsText" dxfId="21" priority="23" stopIfTrue="1" operator="containsText" text="&lt;LOD">
      <formula>NOT(ISERROR(SEARCH("&lt;LOD",BZ21)))</formula>
    </cfRule>
  </conditionalFormatting>
  <conditionalFormatting sqref="BZ25">
    <cfRule type="containsText" dxfId="20" priority="20" stopIfTrue="1" operator="containsText" text="&lt;LOD">
      <formula>NOT(ISERROR(SEARCH("&lt;LOD",BZ25)))</formula>
    </cfRule>
    <cfRule type="containsText" dxfId="19" priority="21" stopIfTrue="1" operator="containsText" text="&lt;LOD">
      <formula>NOT(ISERROR(SEARCH("&lt;LOD",BZ25)))</formula>
    </cfRule>
  </conditionalFormatting>
  <conditionalFormatting sqref="BZ32">
    <cfRule type="containsText" dxfId="18" priority="18" stopIfTrue="1" operator="containsText" text="&lt;LOD">
      <formula>NOT(ISERROR(SEARCH("&lt;LOD",BZ32)))</formula>
    </cfRule>
    <cfRule type="containsText" dxfId="17" priority="19" stopIfTrue="1" operator="containsText" text="&lt;LOD">
      <formula>NOT(ISERROR(SEARCH("&lt;LOD",BZ32)))</formula>
    </cfRule>
  </conditionalFormatting>
  <conditionalFormatting sqref="BZ35">
    <cfRule type="containsText" dxfId="16" priority="16" stopIfTrue="1" operator="containsText" text="&lt;LOD">
      <formula>NOT(ISERROR(SEARCH("&lt;LOD",BZ35)))</formula>
    </cfRule>
    <cfRule type="containsText" dxfId="15" priority="17" stopIfTrue="1" operator="containsText" text="&lt;LOD">
      <formula>NOT(ISERROR(SEARCH("&lt;LOD",BZ35)))</formula>
    </cfRule>
  </conditionalFormatting>
  <conditionalFormatting sqref="BZ36">
    <cfRule type="containsText" dxfId="14" priority="14" stopIfTrue="1" operator="containsText" text="&lt;LOD">
      <formula>NOT(ISERROR(SEARCH("&lt;LOD",BZ36)))</formula>
    </cfRule>
    <cfRule type="containsText" dxfId="13" priority="15" stopIfTrue="1" operator="containsText" text="&lt;LOD">
      <formula>NOT(ISERROR(SEARCH("&lt;LOD",BZ36)))</formula>
    </cfRule>
  </conditionalFormatting>
  <conditionalFormatting sqref="BZ38">
    <cfRule type="containsText" dxfId="12" priority="12" stopIfTrue="1" operator="containsText" text="&lt;LOD">
      <formula>NOT(ISERROR(SEARCH("&lt;LOD",BZ38)))</formula>
    </cfRule>
    <cfRule type="containsText" dxfId="11" priority="13" stopIfTrue="1" operator="containsText" text="&lt;LOD">
      <formula>NOT(ISERROR(SEARCH("&lt;LOD",BZ38)))</formula>
    </cfRule>
  </conditionalFormatting>
  <conditionalFormatting sqref="BZ41">
    <cfRule type="containsText" dxfId="10" priority="10" stopIfTrue="1" operator="containsText" text="&lt;LOD">
      <formula>NOT(ISERROR(SEARCH("&lt;LOD",BZ41)))</formula>
    </cfRule>
    <cfRule type="containsText" dxfId="9" priority="11" stopIfTrue="1" operator="containsText" text="&lt;LOD">
      <formula>NOT(ISERROR(SEARCH("&lt;LOD",BZ41)))</formula>
    </cfRule>
  </conditionalFormatting>
  <conditionalFormatting sqref="BZ42">
    <cfRule type="containsText" dxfId="8" priority="8" stopIfTrue="1" operator="containsText" text="&lt;LOD">
      <formula>NOT(ISERROR(SEARCH("&lt;LOD",BZ42)))</formula>
    </cfRule>
    <cfRule type="containsText" dxfId="7" priority="9" stopIfTrue="1" operator="containsText" text="&lt;LOD">
      <formula>NOT(ISERROR(SEARCH("&lt;LOD",BZ42)))</formula>
    </cfRule>
  </conditionalFormatting>
  <conditionalFormatting sqref="BZ44">
    <cfRule type="containsText" dxfId="6" priority="6" stopIfTrue="1" operator="containsText" text="&lt;LOD">
      <formula>NOT(ISERROR(SEARCH("&lt;LOD",BZ44)))</formula>
    </cfRule>
    <cfRule type="containsText" dxfId="5" priority="7" stopIfTrue="1" operator="containsText" text="&lt;LOD">
      <formula>NOT(ISERROR(SEARCH("&lt;LOD",BZ44)))</formula>
    </cfRule>
  </conditionalFormatting>
  <conditionalFormatting sqref="BZ49">
    <cfRule type="containsText" dxfId="4" priority="4" stopIfTrue="1" operator="containsText" text="&lt;LOD">
      <formula>NOT(ISERROR(SEARCH("&lt;LOD",BZ49)))</formula>
    </cfRule>
    <cfRule type="containsText" dxfId="3" priority="5" stopIfTrue="1" operator="containsText" text="&lt;LOD">
      <formula>NOT(ISERROR(SEARCH("&lt;LOD",BZ49)))</formula>
    </cfRule>
  </conditionalFormatting>
  <conditionalFormatting sqref="BZ50:BZ53">
    <cfRule type="containsText" dxfId="2" priority="2" stopIfTrue="1" operator="containsText" text="&lt;LOD">
      <formula>NOT(ISERROR(SEARCH("&lt;LOD",BZ50)))</formula>
    </cfRule>
    <cfRule type="containsText" dxfId="1" priority="3" stopIfTrue="1" operator="containsText" text="&lt;LOD">
      <formula>NOT(ISERROR(SEARCH("&lt;LOD",BZ50)))</formula>
    </cfRule>
  </conditionalFormatting>
  <conditionalFormatting sqref="BZ83:BZ110">
    <cfRule type="containsText" dxfId="0" priority="1" operator="containsText" text="&lt;0.">
      <formula>NOT(ISERROR(SEARCH("&lt;0.",BZ83)))</formula>
    </cfRule>
  </conditionalFormatting>
  <pageMargins left="0.70866141732283472" right="0.70866141732283472" top="0.74803149606299213" bottom="0.74803149606299213" header="0.31496062992125984" footer="0.31496062992125984"/>
  <pageSetup paperSize="8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7:E19"/>
  <sheetViews>
    <sheetView workbookViewId="0">
      <selection sqref="A1:J19"/>
    </sheetView>
  </sheetViews>
  <sheetFormatPr defaultColWidth="9.1328125" defaultRowHeight="14.25" x14ac:dyDescent="0.45"/>
  <sheetData>
    <row r="7" spans="1:5" x14ac:dyDescent="0.45">
      <c r="A7" s="2"/>
    </row>
    <row r="8" spans="1:5" x14ac:dyDescent="0.45">
      <c r="A8" s="2"/>
    </row>
    <row r="9" spans="1:5" x14ac:dyDescent="0.45">
      <c r="A9" s="2"/>
    </row>
    <row r="10" spans="1:5" x14ac:dyDescent="0.45">
      <c r="A10" s="2"/>
    </row>
    <row r="11" spans="1:5" x14ac:dyDescent="0.45">
      <c r="A11" s="2"/>
      <c r="E11" s="2"/>
    </row>
    <row r="12" spans="1:5" x14ac:dyDescent="0.45">
      <c r="A12" s="2"/>
      <c r="E12" s="2"/>
    </row>
    <row r="13" spans="1:5" x14ac:dyDescent="0.45">
      <c r="A13" s="2"/>
      <c r="E13" s="2"/>
    </row>
    <row r="14" spans="1:5" x14ac:dyDescent="0.45">
      <c r="A14" s="2"/>
      <c r="E14" s="2"/>
    </row>
    <row r="15" spans="1:5" x14ac:dyDescent="0.45">
      <c r="A15" s="2"/>
      <c r="E15" s="2"/>
    </row>
    <row r="16" spans="1:5" x14ac:dyDescent="0.45">
      <c r="A16" s="2"/>
    </row>
    <row r="17" spans="1:1" x14ac:dyDescent="0.45">
      <c r="A17" s="2"/>
    </row>
    <row r="18" spans="1:1" x14ac:dyDescent="0.45">
      <c r="A18" s="2"/>
    </row>
    <row r="19" spans="1:1" x14ac:dyDescent="0.45">
      <c r="A19" s="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.1328125"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3A7F017881A544A0D456316552693C" ma:contentTypeVersion="13" ma:contentTypeDescription="Create a new document." ma:contentTypeScope="" ma:versionID="4fa0b5b96a435bf1c7aa181a696e505f">
  <xsd:schema xmlns:xsd="http://www.w3.org/2001/XMLSchema" xmlns:xs="http://www.w3.org/2001/XMLSchema" xmlns:p="http://schemas.microsoft.com/office/2006/metadata/properties" xmlns:ns3="9dd02b50-709d-497c-a6ae-53dcf9e611e4" xmlns:ns4="31e9a3ea-3ffc-4a3b-b93c-b2e6c51b538a" targetNamespace="http://schemas.microsoft.com/office/2006/metadata/properties" ma:root="true" ma:fieldsID="c14081f92eefdcbe3e11797b940306d8" ns3:_="" ns4:_="">
    <xsd:import namespace="9dd02b50-709d-497c-a6ae-53dcf9e611e4"/>
    <xsd:import namespace="31e9a3ea-3ffc-4a3b-b93c-b2e6c51b538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02b50-709d-497c-a6ae-53dcf9e611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9a3ea-3ffc-4a3b-b93c-b2e6c51b53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71DAB-02EB-4D39-B714-B6DF4DFF58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D3187-2EC2-4705-927A-A515B0A49A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d02b50-709d-497c-a6ae-53dcf9e611e4"/>
    <ds:schemaRef ds:uri="31e9a3ea-3ffc-4a3b-b93c-b2e6c51b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CF3D8C-4E39-4BF2-89EF-B3D2BA15459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NILU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Eldbjørg Sofie Heimstad</dc:creator>
  <cp:lastModifiedBy>Eldbjørg Sofie Heimstad</cp:lastModifiedBy>
  <cp:lastPrinted>2020-02-20T12:02:50Z</cp:lastPrinted>
  <dcterms:created xsi:type="dcterms:W3CDTF">2019-01-07T11:23:17Z</dcterms:created>
  <dcterms:modified xsi:type="dcterms:W3CDTF">2020-07-03T10:00:29Z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0x010100F73A7F017881A544A0D456316552693C</vt:lpwstr>
  </property>
</Properties>
</file>