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H:\Mine dokumenter\"/>
    </mc:Choice>
  </mc:AlternateContent>
  <xr:revisionPtr revIDLastSave="0" documentId="8_{F1CEB65E-FACB-4743-9663-D6110253AA18}" xr6:coauthVersionLast="41" xr6:coauthVersionMax="41" xr10:uidLastSave="{00000000-0000-0000-0000-000000000000}"/>
  <workbookProtection lockStructure="1"/>
  <bookViews>
    <workbookView xWindow="-108" yWindow="-108" windowWidth="23256" windowHeight="14016" tabRatio="820" activeTab="1" xr2:uid="{00000000-000D-0000-FFFF-FFFF00000000}"/>
  </bookViews>
  <sheets>
    <sheet name="Brukerveiledning" sheetId="9" r:id="rId1"/>
    <sheet name="1a. Stedsspesifikke data" sheetId="1" r:id="rId2"/>
    <sheet name="1b. Konsentrasjon toppsediment" sheetId="6" r:id="rId3"/>
    <sheet name="1c. Konsentrasjon sed&gt;0,1 m dyp" sheetId="30" r:id="rId4"/>
    <sheet name="1d. Grunnlagsdata" sheetId="29" r:id="rId5"/>
    <sheet name="2. Beregnet mengde fjernet" sheetId="3" r:id="rId6"/>
    <sheet name="Revisjonsprotokoll" sheetId="28" r:id="rId7"/>
  </sheets>
  <definedNames>
    <definedName name="_xlnm._FilterDatabase" localSheetId="2" hidden="1">'1b. Konsentrasjon toppsediment'!$A$2:$IV$61</definedName>
    <definedName name="_xlnm._FilterDatabase" localSheetId="3" hidden="1">'1c. Konsentrasjon sed&gt;0,1 m dyp'!$A$2:$IV$61</definedName>
    <definedName name="_xlnm._FilterDatabase" localSheetId="5" hidden="1">'2. Beregnet mengde fjernet'!$A$9:$D$67</definedName>
    <definedName name="DensitetBunn" comment="Våt densitet dypere sediment">'1a. Stedsspesifikke data'!$C$11</definedName>
    <definedName name="DensitetTopp" comment="Våt densitet toppsediment">'1a. Stedsspesifikke data'!$C$8</definedName>
    <definedName name="korreksjon">'1a. Stedsspesifikke data'!$C$13</definedName>
    <definedName name="MektighetTopplag">'1a. Stedsspesifikke data'!$C$16</definedName>
    <definedName name="mudringsdyp">'1a. Stedsspesifikke data'!$C$17</definedName>
    <definedName name="stdvanninnhold">'1a. Stedsspesifikke data'!$B$9</definedName>
    <definedName name="stdvåtdensitet">'1a. Stedsspesifikke data'!$B$8</definedName>
    <definedName name="tiltaksareal">'1a. Stedsspesifikke data'!$C$15</definedName>
    <definedName name="_xlnm.Print_Area" localSheetId="1">'1a. Stedsspesifikke data'!$A$1:$F$37</definedName>
    <definedName name="_xlnm.Print_Titles" localSheetId="2">'1b. Konsentrasjon toppsediment'!$B:$B</definedName>
    <definedName name="_xlnm.Print_Titles" localSheetId="3">'1c. Konsentrasjon sed&gt;0,1 m dyp'!$B:$B</definedName>
    <definedName name="_xlnm.Print_Titles" localSheetId="5">'2. Beregnet mengde fjernet'!$1:$10</definedName>
    <definedName name="vanninnholdBunn">'1a. Stedsspesifikke data'!$C$12</definedName>
    <definedName name="vanninnholdTopp">'1a. Stedsspesifikke data'!$C$9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 i="30" l="1"/>
  <c r="C1" i="30"/>
  <c r="D4" i="3"/>
  <c r="C4" i="3"/>
  <c r="D3" i="3"/>
  <c r="C3" i="3"/>
  <c r="E1" i="6" l="1"/>
  <c r="D2" i="3"/>
  <c r="D6" i="3" l="1"/>
  <c r="C5" i="3"/>
  <c r="C2" i="3"/>
  <c r="C1" i="6"/>
  <c r="E5" i="1"/>
  <c r="D7" i="3" s="1"/>
  <c r="B5" i="1"/>
  <c r="D5" i="3" s="1"/>
  <c r="C61" i="30" l="1"/>
  <c r="C60" i="30"/>
  <c r="C59" i="30"/>
  <c r="C58" i="30"/>
  <c r="C57" i="30"/>
  <c r="C56" i="30"/>
  <c r="C55" i="30"/>
  <c r="C54" i="30"/>
  <c r="C53" i="30"/>
  <c r="C52" i="30"/>
  <c r="C51" i="30"/>
  <c r="C50" i="30"/>
  <c r="C49" i="30"/>
  <c r="C48" i="30"/>
  <c r="C47" i="30"/>
  <c r="C46" i="30"/>
  <c r="C45" i="30"/>
  <c r="C44" i="30"/>
  <c r="C43" i="30"/>
  <c r="C42" i="30"/>
  <c r="C41" i="30"/>
  <c r="C40" i="30"/>
  <c r="C39" i="30"/>
  <c r="C38" i="30"/>
  <c r="C37" i="30"/>
  <c r="C36" i="30"/>
  <c r="C35" i="30"/>
  <c r="C34" i="30"/>
  <c r="C33" i="30"/>
  <c r="C32" i="30"/>
  <c r="C31" i="30"/>
  <c r="C30" i="30"/>
  <c r="C29" i="30"/>
  <c r="C28" i="30"/>
  <c r="C27" i="30"/>
  <c r="C26" i="30"/>
  <c r="C25" i="30"/>
  <c r="C24" i="30"/>
  <c r="C23" i="30"/>
  <c r="C22" i="30"/>
  <c r="C21" i="30"/>
  <c r="C20" i="30"/>
  <c r="C19" i="30"/>
  <c r="C18" i="30"/>
  <c r="C17" i="30"/>
  <c r="C16" i="30"/>
  <c r="C15" i="30"/>
  <c r="C14" i="30"/>
  <c r="C13" i="30"/>
  <c r="C12" i="30"/>
  <c r="C11" i="30"/>
  <c r="C10" i="30"/>
  <c r="C9" i="30"/>
  <c r="C8" i="30"/>
  <c r="C7" i="30"/>
  <c r="C6" i="30"/>
  <c r="E61" i="30"/>
  <c r="D61" i="30"/>
  <c r="F61" i="30" s="1"/>
  <c r="E60" i="30"/>
  <c r="D60" i="30"/>
  <c r="F60" i="30" s="1"/>
  <c r="E59" i="30"/>
  <c r="D59" i="30"/>
  <c r="F59" i="30" s="1"/>
  <c r="E58" i="30"/>
  <c r="D58" i="30"/>
  <c r="F58" i="30" s="1"/>
  <c r="E57" i="30"/>
  <c r="D57" i="30"/>
  <c r="F57" i="30" s="1"/>
  <c r="E56" i="30"/>
  <c r="D56" i="30"/>
  <c r="F56" i="30" s="1"/>
  <c r="E55" i="30"/>
  <c r="D55" i="30"/>
  <c r="F55" i="30" s="1"/>
  <c r="A55" i="30"/>
  <c r="E54" i="30"/>
  <c r="D54" i="30"/>
  <c r="F54" i="30" s="1"/>
  <c r="A54" i="30"/>
  <c r="E53" i="30"/>
  <c r="D53" i="30"/>
  <c r="F53" i="30" s="1"/>
  <c r="A53" i="30"/>
  <c r="E52" i="30"/>
  <c r="D52" i="30"/>
  <c r="F52" i="30" s="1"/>
  <c r="A52" i="30"/>
  <c r="E51" i="30"/>
  <c r="D51" i="30"/>
  <c r="F51" i="30" s="1"/>
  <c r="A51" i="30"/>
  <c r="E50" i="30"/>
  <c r="D50" i="30"/>
  <c r="F50" i="30" s="1"/>
  <c r="A50" i="30"/>
  <c r="E49" i="30"/>
  <c r="D49" i="30"/>
  <c r="F49" i="30" s="1"/>
  <c r="A49" i="30"/>
  <c r="E48" i="30"/>
  <c r="D48" i="30"/>
  <c r="F48" i="30" s="1"/>
  <c r="A48" i="30"/>
  <c r="E47" i="30"/>
  <c r="D47" i="30"/>
  <c r="F47" i="30" s="1"/>
  <c r="A47" i="30"/>
  <c r="E46" i="30"/>
  <c r="D46" i="30"/>
  <c r="F46" i="30" s="1"/>
  <c r="A46" i="30"/>
  <c r="E45" i="30"/>
  <c r="D45" i="30"/>
  <c r="F45" i="30" s="1"/>
  <c r="A45" i="30"/>
  <c r="E44" i="30"/>
  <c r="D44" i="30"/>
  <c r="F44" i="30" s="1"/>
  <c r="A44" i="30"/>
  <c r="E43" i="30"/>
  <c r="D43" i="30"/>
  <c r="F43" i="30" s="1"/>
  <c r="A43" i="30"/>
  <c r="E42" i="30"/>
  <c r="D42" i="30"/>
  <c r="F42" i="30" s="1"/>
  <c r="A42" i="30"/>
  <c r="E41" i="30"/>
  <c r="D41" i="30"/>
  <c r="F41" i="30" s="1"/>
  <c r="A41" i="30"/>
  <c r="E40" i="30"/>
  <c r="D40" i="30"/>
  <c r="F40" i="30" s="1"/>
  <c r="A40" i="30"/>
  <c r="E39" i="30"/>
  <c r="D39" i="30"/>
  <c r="F39" i="30" s="1"/>
  <c r="A39" i="30"/>
  <c r="E38" i="30"/>
  <c r="D38" i="30"/>
  <c r="F38" i="30" s="1"/>
  <c r="A38" i="30"/>
  <c r="E37" i="30"/>
  <c r="D37" i="30"/>
  <c r="F37" i="30" s="1"/>
  <c r="A37" i="30"/>
  <c r="E36" i="30"/>
  <c r="D36" i="30"/>
  <c r="F36" i="30" s="1"/>
  <c r="A36" i="30"/>
  <c r="E35" i="30"/>
  <c r="D35" i="30"/>
  <c r="F35" i="30" s="1"/>
  <c r="A35" i="30"/>
  <c r="E34" i="30"/>
  <c r="D34" i="30"/>
  <c r="F34" i="30" s="1"/>
  <c r="A34" i="30"/>
  <c r="E33" i="30"/>
  <c r="D33" i="30"/>
  <c r="F33" i="30" s="1"/>
  <c r="A33" i="30"/>
  <c r="E32" i="30"/>
  <c r="D32" i="30"/>
  <c r="F32" i="30" s="1"/>
  <c r="A32" i="30"/>
  <c r="E31" i="30"/>
  <c r="D31" i="30"/>
  <c r="F31" i="30" s="1"/>
  <c r="A31" i="30"/>
  <c r="E30" i="30"/>
  <c r="D30" i="30"/>
  <c r="F30" i="30" s="1"/>
  <c r="A30" i="30"/>
  <c r="E29" i="30"/>
  <c r="D29" i="30"/>
  <c r="F29" i="30" s="1"/>
  <c r="A29" i="30"/>
  <c r="E28" i="30"/>
  <c r="D28" i="30"/>
  <c r="F28" i="30" s="1"/>
  <c r="A28" i="30"/>
  <c r="E27" i="30"/>
  <c r="D27" i="30"/>
  <c r="F27" i="30" s="1"/>
  <c r="A27" i="30"/>
  <c r="E26" i="30"/>
  <c r="D26" i="30"/>
  <c r="F26" i="30" s="1"/>
  <c r="A26" i="30"/>
  <c r="E25" i="30"/>
  <c r="D25" i="30"/>
  <c r="F25" i="30" s="1"/>
  <c r="A25" i="30"/>
  <c r="E24" i="30"/>
  <c r="D24" i="30"/>
  <c r="F24" i="30" s="1"/>
  <c r="A24" i="30"/>
  <c r="E23" i="30"/>
  <c r="D23" i="30"/>
  <c r="F23" i="30" s="1"/>
  <c r="A23" i="30"/>
  <c r="E22" i="30"/>
  <c r="D22" i="30"/>
  <c r="F22" i="30" s="1"/>
  <c r="A22" i="30"/>
  <c r="E21" i="30"/>
  <c r="D21" i="30"/>
  <c r="F21" i="30" s="1"/>
  <c r="A21" i="30"/>
  <c r="E20" i="30"/>
  <c r="D20" i="30"/>
  <c r="F20" i="30" s="1"/>
  <c r="A20" i="30"/>
  <c r="E19" i="30"/>
  <c r="D19" i="30"/>
  <c r="F19" i="30" s="1"/>
  <c r="A19" i="30"/>
  <c r="E18" i="30"/>
  <c r="D18" i="30"/>
  <c r="F18" i="30" s="1"/>
  <c r="A18" i="30"/>
  <c r="E17" i="30"/>
  <c r="D17" i="30"/>
  <c r="F17" i="30" s="1"/>
  <c r="A17" i="30"/>
  <c r="E16" i="30"/>
  <c r="D16" i="30"/>
  <c r="F16" i="30" s="1"/>
  <c r="A16" i="30"/>
  <c r="E15" i="30"/>
  <c r="D15" i="30"/>
  <c r="F15" i="30" s="1"/>
  <c r="A15" i="30"/>
  <c r="E14" i="30"/>
  <c r="D14" i="30"/>
  <c r="F14" i="30" s="1"/>
  <c r="A14" i="30"/>
  <c r="E13" i="30"/>
  <c r="D13" i="30"/>
  <c r="F13" i="30" s="1"/>
  <c r="A13" i="30"/>
  <c r="E12" i="30"/>
  <c r="D12" i="30"/>
  <c r="F12" i="30" s="1"/>
  <c r="A12" i="30"/>
  <c r="E11" i="30"/>
  <c r="D11" i="30"/>
  <c r="F11" i="30" s="1"/>
  <c r="A11" i="30"/>
  <c r="E10" i="30"/>
  <c r="D10" i="30"/>
  <c r="F10" i="30" s="1"/>
  <c r="A10" i="30"/>
  <c r="E9" i="30"/>
  <c r="D9" i="30"/>
  <c r="F9" i="30" s="1"/>
  <c r="A9" i="30"/>
  <c r="E8" i="30"/>
  <c r="D8" i="30"/>
  <c r="F8" i="30" s="1"/>
  <c r="A8" i="30"/>
  <c r="E7" i="30"/>
  <c r="D7" i="30"/>
  <c r="F7" i="30" s="1"/>
  <c r="A7" i="30"/>
  <c r="E6" i="30"/>
  <c r="D6" i="30"/>
  <c r="F6" i="30" s="1"/>
  <c r="A6" i="30"/>
  <c r="E5" i="30"/>
  <c r="C5" i="29" s="1"/>
  <c r="C6" i="29" s="1"/>
  <c r="D5" i="30"/>
  <c r="F5" i="30" s="1"/>
  <c r="C5" i="30"/>
  <c r="A5" i="30" s="1"/>
  <c r="C66" i="3"/>
  <c r="A66" i="3"/>
  <c r="C65" i="3"/>
  <c r="A65" i="3"/>
  <c r="C64" i="3"/>
  <c r="A64" i="3"/>
  <c r="C63" i="3"/>
  <c r="A63" i="3"/>
  <c r="C62" i="3"/>
  <c r="A62" i="3"/>
  <c r="C61" i="3"/>
  <c r="A61" i="3"/>
  <c r="E61" i="6"/>
  <c r="D61" i="6"/>
  <c r="F61" i="6" s="1"/>
  <c r="E60" i="6"/>
  <c r="D60" i="6"/>
  <c r="F60" i="6" s="1"/>
  <c r="E59" i="6"/>
  <c r="D59" i="6"/>
  <c r="F59" i="6" s="1"/>
  <c r="E58" i="6"/>
  <c r="D58" i="6"/>
  <c r="F58" i="6" s="1"/>
  <c r="E57" i="6"/>
  <c r="D57" i="6"/>
  <c r="F57" i="6" s="1"/>
  <c r="E56" i="6"/>
  <c r="D56" i="6"/>
  <c r="F56" i="6" s="1"/>
  <c r="C43" i="3"/>
  <c r="C35" i="3"/>
  <c r="E38" i="6"/>
  <c r="D43" i="3" s="1"/>
  <c r="D38" i="6"/>
  <c r="F38" i="6" s="1"/>
  <c r="C38" i="6"/>
  <c r="A38" i="6" s="1"/>
  <c r="A43" i="3" s="1"/>
  <c r="E30" i="6"/>
  <c r="D35" i="3" s="1"/>
  <c r="D30" i="6"/>
  <c r="F30" i="6" s="1"/>
  <c r="C30" i="6"/>
  <c r="A30" i="6" s="1"/>
  <c r="A35" i="3" s="1"/>
  <c r="E5" i="6"/>
  <c r="B5" i="29" s="1"/>
  <c r="D5" i="6"/>
  <c r="F5" i="6" s="1"/>
  <c r="C5" i="6"/>
  <c r="A5" i="6" s="1"/>
  <c r="C60" i="3"/>
  <c r="C59" i="3"/>
  <c r="C58" i="3"/>
  <c r="C57" i="3"/>
  <c r="C56" i="3"/>
  <c r="C55" i="3"/>
  <c r="C54" i="3"/>
  <c r="C53" i="3"/>
  <c r="C52" i="3"/>
  <c r="C51" i="3"/>
  <c r="C50" i="3"/>
  <c r="C49" i="3"/>
  <c r="C48" i="3"/>
  <c r="C47" i="3"/>
  <c r="C46" i="3"/>
  <c r="C45" i="3"/>
  <c r="C44" i="3"/>
  <c r="C42" i="3"/>
  <c r="C41" i="3"/>
  <c r="C40" i="3"/>
  <c r="C39" i="3"/>
  <c r="C38" i="3"/>
  <c r="C37" i="3"/>
  <c r="C36" i="3"/>
  <c r="C34" i="3"/>
  <c r="C33" i="3"/>
  <c r="C32" i="3"/>
  <c r="C31" i="3"/>
  <c r="C30" i="3"/>
  <c r="C29" i="3"/>
  <c r="C28" i="3"/>
  <c r="C27" i="3"/>
  <c r="C26" i="3"/>
  <c r="C25" i="3"/>
  <c r="C24" i="3"/>
  <c r="C23" i="3"/>
  <c r="C22" i="3"/>
  <c r="C21" i="3"/>
  <c r="C20" i="3"/>
  <c r="C19" i="3"/>
  <c r="C18" i="3"/>
  <c r="C17" i="3"/>
  <c r="C16" i="3"/>
  <c r="C15" i="3"/>
  <c r="C14" i="3"/>
  <c r="C13" i="3"/>
  <c r="C12" i="3"/>
  <c r="C11" i="3"/>
  <c r="D61" i="3" l="1"/>
  <c r="D62" i="3"/>
  <c r="D63" i="3"/>
  <c r="D64" i="3"/>
  <c r="D65" i="3"/>
  <c r="D66" i="3"/>
  <c r="B6" i="29"/>
  <c r="D36" i="6"/>
  <c r="F36" i="6" s="1"/>
  <c r="D7" i="6"/>
  <c r="F7" i="6" s="1"/>
  <c r="C7" i="6"/>
  <c r="A7" i="6" s="1"/>
  <c r="A12" i="3" s="1"/>
  <c r="D8" i="6"/>
  <c r="F8" i="6" s="1"/>
  <c r="C8" i="6"/>
  <c r="A8" i="6" s="1"/>
  <c r="A13" i="3" s="1"/>
  <c r="D9" i="6"/>
  <c r="F9" i="6" s="1"/>
  <c r="C9" i="6"/>
  <c r="A9" i="6" s="1"/>
  <c r="A14" i="3" s="1"/>
  <c r="D10" i="6"/>
  <c r="F10" i="6" s="1"/>
  <c r="C10" i="6"/>
  <c r="A10" i="6" s="1"/>
  <c r="A15" i="3" s="1"/>
  <c r="D11" i="6"/>
  <c r="F11" i="6" s="1"/>
  <c r="C11" i="6"/>
  <c r="A11" i="6" s="1"/>
  <c r="A16" i="3" s="1"/>
  <c r="D12" i="6"/>
  <c r="F12" i="6" s="1"/>
  <c r="C12" i="6"/>
  <c r="A12" i="6" s="1"/>
  <c r="A17" i="3" s="1"/>
  <c r="D13" i="6"/>
  <c r="F13" i="6" s="1"/>
  <c r="C13" i="6"/>
  <c r="A13" i="6" s="1"/>
  <c r="A18" i="3" s="1"/>
  <c r="D14" i="6"/>
  <c r="F14" i="6" s="1"/>
  <c r="C14" i="6"/>
  <c r="A14" i="6" s="1"/>
  <c r="A19" i="3" s="1"/>
  <c r="D15" i="6"/>
  <c r="F15" i="6" s="1"/>
  <c r="C15" i="6"/>
  <c r="A15" i="6" s="1"/>
  <c r="A20" i="3" s="1"/>
  <c r="D16" i="6"/>
  <c r="F16" i="6" s="1"/>
  <c r="C16" i="6"/>
  <c r="A16" i="6" s="1"/>
  <c r="A21" i="3" s="1"/>
  <c r="D17" i="6"/>
  <c r="F17" i="6" s="1"/>
  <c r="C17" i="6"/>
  <c r="A17" i="6" s="1"/>
  <c r="A22" i="3" s="1"/>
  <c r="D18" i="6"/>
  <c r="F18" i="6" s="1"/>
  <c r="C18" i="6"/>
  <c r="A18" i="6" s="1"/>
  <c r="A23" i="3" s="1"/>
  <c r="D19" i="6"/>
  <c r="F19" i="6" s="1"/>
  <c r="C19" i="6"/>
  <c r="A19" i="6" s="1"/>
  <c r="A24" i="3" s="1"/>
  <c r="D20" i="6"/>
  <c r="F20" i="6" s="1"/>
  <c r="C20" i="6"/>
  <c r="D21" i="6"/>
  <c r="F21" i="6" s="1"/>
  <c r="C21" i="6"/>
  <c r="A21" i="6" s="1"/>
  <c r="A26" i="3" s="1"/>
  <c r="D22" i="6"/>
  <c r="F22" i="6" s="1"/>
  <c r="C22" i="6"/>
  <c r="A22" i="6" s="1"/>
  <c r="A27" i="3" s="1"/>
  <c r="D23" i="6"/>
  <c r="F23" i="6" s="1"/>
  <c r="C23" i="6"/>
  <c r="A23" i="6" s="1"/>
  <c r="A28" i="3" s="1"/>
  <c r="D24" i="6"/>
  <c r="F24" i="6" s="1"/>
  <c r="C24" i="6"/>
  <c r="A24" i="6" s="1"/>
  <c r="A29" i="3" s="1"/>
  <c r="D25" i="6"/>
  <c r="F25" i="6" s="1"/>
  <c r="C25" i="6"/>
  <c r="A25" i="6" s="1"/>
  <c r="A30" i="3" s="1"/>
  <c r="D26" i="6"/>
  <c r="F26" i="6" s="1"/>
  <c r="C26" i="6"/>
  <c r="A26" i="6" s="1"/>
  <c r="A31" i="3" s="1"/>
  <c r="D27" i="6"/>
  <c r="F27" i="6" s="1"/>
  <c r="C27" i="6"/>
  <c r="A27" i="6" s="1"/>
  <c r="A32" i="3" s="1"/>
  <c r="D28" i="6"/>
  <c r="F28" i="6" s="1"/>
  <c r="C28" i="6"/>
  <c r="D29" i="6"/>
  <c r="F29" i="6" s="1"/>
  <c r="C29" i="6"/>
  <c r="A29" i="6" s="1"/>
  <c r="A34" i="3" s="1"/>
  <c r="D31" i="6"/>
  <c r="F31" i="6" s="1"/>
  <c r="C31" i="6"/>
  <c r="A31" i="6" s="1"/>
  <c r="A36" i="3" s="1"/>
  <c r="D32" i="6"/>
  <c r="F32" i="6" s="1"/>
  <c r="C32" i="6"/>
  <c r="A32" i="6" s="1"/>
  <c r="A37" i="3" s="1"/>
  <c r="D33" i="6"/>
  <c r="F33" i="6" s="1"/>
  <c r="C33" i="6"/>
  <c r="A33" i="6" s="1"/>
  <c r="A38" i="3" s="1"/>
  <c r="D34" i="6"/>
  <c r="F34" i="6" s="1"/>
  <c r="C34" i="6"/>
  <c r="A34" i="6" s="1"/>
  <c r="A39" i="3" s="1"/>
  <c r="D35" i="6"/>
  <c r="F35" i="6" s="1"/>
  <c r="C35" i="6"/>
  <c r="A35" i="6" s="1"/>
  <c r="A40" i="3" s="1"/>
  <c r="E35" i="6"/>
  <c r="D40" i="3" s="1"/>
  <c r="C36" i="6"/>
  <c r="A36" i="6" s="1"/>
  <c r="A41" i="3" s="1"/>
  <c r="E36" i="6"/>
  <c r="D41" i="3" s="1"/>
  <c r="D37" i="6"/>
  <c r="F37" i="6" s="1"/>
  <c r="C37" i="6"/>
  <c r="A37" i="6" s="1"/>
  <c r="A42" i="3" s="1"/>
  <c r="D39" i="6"/>
  <c r="F39" i="6" s="1"/>
  <c r="C39" i="6"/>
  <c r="A39" i="6" s="1"/>
  <c r="A44" i="3" s="1"/>
  <c r="D40" i="6"/>
  <c r="F40" i="6" s="1"/>
  <c r="C40" i="6"/>
  <c r="A40" i="6" s="1"/>
  <c r="A45" i="3" s="1"/>
  <c r="D41" i="6"/>
  <c r="F41" i="6" s="1"/>
  <c r="C41" i="6"/>
  <c r="A41" i="6" s="1"/>
  <c r="A46" i="3" s="1"/>
  <c r="D42" i="6"/>
  <c r="F42" i="6" s="1"/>
  <c r="C42" i="6"/>
  <c r="A42" i="6" s="1"/>
  <c r="A47" i="3" s="1"/>
  <c r="D43" i="6"/>
  <c r="F43" i="6" s="1"/>
  <c r="C43" i="6"/>
  <c r="A43" i="6" s="1"/>
  <c r="A48" i="3" s="1"/>
  <c r="D44" i="6"/>
  <c r="F44" i="6" s="1"/>
  <c r="C44" i="6"/>
  <c r="A44" i="6" s="1"/>
  <c r="A49" i="3" s="1"/>
  <c r="D45" i="6"/>
  <c r="F45" i="6" s="1"/>
  <c r="C45" i="6"/>
  <c r="A45" i="6" s="1"/>
  <c r="A50" i="3" s="1"/>
  <c r="D46" i="6"/>
  <c r="F46" i="6" s="1"/>
  <c r="C46" i="6"/>
  <c r="D47" i="6"/>
  <c r="F47" i="6" s="1"/>
  <c r="C47" i="6"/>
  <c r="A47" i="6" s="1"/>
  <c r="A52" i="3" s="1"/>
  <c r="D48" i="6"/>
  <c r="F48" i="6" s="1"/>
  <c r="C48" i="6"/>
  <c r="A48" i="6" s="1"/>
  <c r="A53" i="3" s="1"/>
  <c r="D49" i="6"/>
  <c r="F49" i="6" s="1"/>
  <c r="C49" i="6"/>
  <c r="A49" i="6" s="1"/>
  <c r="A54" i="3" s="1"/>
  <c r="D50" i="6"/>
  <c r="F50" i="6" s="1"/>
  <c r="C50" i="6"/>
  <c r="A50" i="6" s="1"/>
  <c r="A55" i="3" s="1"/>
  <c r="D51" i="6"/>
  <c r="F51" i="6" s="1"/>
  <c r="C51" i="6"/>
  <c r="A51" i="6" s="1"/>
  <c r="A56" i="3" s="1"/>
  <c r="D52" i="6"/>
  <c r="F52" i="6" s="1"/>
  <c r="C52" i="6"/>
  <c r="A52" i="6" s="1"/>
  <c r="A57" i="3" s="1"/>
  <c r="D53" i="6"/>
  <c r="F53" i="6" s="1"/>
  <c r="C53" i="6"/>
  <c r="A53" i="6" s="1"/>
  <c r="A58" i="3" s="1"/>
  <c r="D54" i="6"/>
  <c r="F54" i="6" s="1"/>
  <c r="C54" i="6"/>
  <c r="D55" i="6"/>
  <c r="F55" i="6" s="1"/>
  <c r="C55" i="6"/>
  <c r="A55" i="6" s="1"/>
  <c r="A60" i="3" s="1"/>
  <c r="D6" i="6"/>
  <c r="F6" i="6" s="1"/>
  <c r="C6" i="6"/>
  <c r="A6" i="6" s="1"/>
  <c r="A11" i="3" s="1"/>
  <c r="E7" i="6"/>
  <c r="D12" i="3" s="1"/>
  <c r="E8" i="6"/>
  <c r="D13" i="3" s="1"/>
  <c r="E9" i="6"/>
  <c r="D14" i="3" s="1"/>
  <c r="E10" i="6"/>
  <c r="D15" i="3" s="1"/>
  <c r="E11" i="6"/>
  <c r="D16" i="3" s="1"/>
  <c r="E12" i="6"/>
  <c r="D17" i="3" s="1"/>
  <c r="E13" i="6"/>
  <c r="D18" i="3" s="1"/>
  <c r="E14" i="6"/>
  <c r="D19" i="3" s="1"/>
  <c r="E15" i="6"/>
  <c r="D20" i="3" s="1"/>
  <c r="E16" i="6"/>
  <c r="D21" i="3" s="1"/>
  <c r="E17" i="6"/>
  <c r="D22" i="3" s="1"/>
  <c r="E18" i="6"/>
  <c r="D23" i="3" s="1"/>
  <c r="E19" i="6"/>
  <c r="D24" i="3" s="1"/>
  <c r="E20" i="6"/>
  <c r="D25" i="3" s="1"/>
  <c r="E21" i="6"/>
  <c r="D26" i="3" s="1"/>
  <c r="E22" i="6"/>
  <c r="D27" i="3" s="1"/>
  <c r="E23" i="6"/>
  <c r="D28" i="3" s="1"/>
  <c r="E24" i="6"/>
  <c r="D29" i="3" s="1"/>
  <c r="E25" i="6"/>
  <c r="D30" i="3" s="1"/>
  <c r="E26" i="6"/>
  <c r="D31" i="3" s="1"/>
  <c r="E27" i="6"/>
  <c r="D32" i="3" s="1"/>
  <c r="E28" i="6"/>
  <c r="D33" i="3" s="1"/>
  <c r="E29" i="6"/>
  <c r="D34" i="3" s="1"/>
  <c r="E31" i="6"/>
  <c r="D36" i="3" s="1"/>
  <c r="E32" i="6"/>
  <c r="D37" i="3" s="1"/>
  <c r="E33" i="6"/>
  <c r="D38" i="3" s="1"/>
  <c r="E34" i="6"/>
  <c r="D39" i="3" s="1"/>
  <c r="E37" i="6"/>
  <c r="D42" i="3" s="1"/>
  <c r="E39" i="6"/>
  <c r="D44" i="3" s="1"/>
  <c r="E40" i="6"/>
  <c r="D45" i="3" s="1"/>
  <c r="E41" i="6"/>
  <c r="D46" i="3" s="1"/>
  <c r="E42" i="6"/>
  <c r="D47" i="3" s="1"/>
  <c r="E43" i="6"/>
  <c r="D48" i="3" s="1"/>
  <c r="E44" i="6"/>
  <c r="D49" i="3" s="1"/>
  <c r="E45" i="6"/>
  <c r="D50" i="3" s="1"/>
  <c r="E46" i="6"/>
  <c r="D51" i="3" s="1"/>
  <c r="E47" i="6"/>
  <c r="D52" i="3" s="1"/>
  <c r="E48" i="6"/>
  <c r="D53" i="3" s="1"/>
  <c r="E49" i="6"/>
  <c r="D54" i="3" s="1"/>
  <c r="E50" i="6"/>
  <c r="D55" i="3" s="1"/>
  <c r="E51" i="6"/>
  <c r="D56" i="3" s="1"/>
  <c r="E52" i="6"/>
  <c r="D57" i="3" s="1"/>
  <c r="E53" i="6"/>
  <c r="D58" i="3" s="1"/>
  <c r="E54" i="6"/>
  <c r="D59" i="3" s="1"/>
  <c r="E55" i="6"/>
  <c r="D60" i="3" s="1"/>
  <c r="E6" i="6"/>
  <c r="D11" i="3" s="1"/>
  <c r="A46" i="6"/>
  <c r="A51" i="3" s="1"/>
  <c r="A54" i="6"/>
  <c r="A59" i="3" s="1"/>
  <c r="A20" i="6"/>
  <c r="A25" i="3" s="1"/>
  <c r="A28" i="6"/>
  <c r="A33" i="3" s="1"/>
</calcChain>
</file>

<file path=xl/sharedStrings.xml><?xml version="1.0" encoding="utf-8"?>
<sst xmlns="http://schemas.openxmlformats.org/spreadsheetml/2006/main" count="684" uniqueCount="370">
  <si>
    <t>Stoff</t>
  </si>
  <si>
    <t>x</t>
  </si>
  <si>
    <t>Antall  prøver</t>
  </si>
  <si>
    <t>Prøve 10</t>
  </si>
  <si>
    <t>Prøve 11</t>
  </si>
  <si>
    <t>Prøve 12</t>
  </si>
  <si>
    <t>Prøve 13</t>
  </si>
  <si>
    <t>Prøve 14</t>
  </si>
  <si>
    <t>Prøve 15</t>
  </si>
  <si>
    <t>Prøve 16</t>
  </si>
  <si>
    <t>Prøve 17</t>
  </si>
  <si>
    <t>Prøve 18</t>
  </si>
  <si>
    <t>Prøve 19</t>
  </si>
  <si>
    <t>Prøve 20</t>
  </si>
  <si>
    <t>Prøve 21</t>
  </si>
  <si>
    <t>Prøve 22</t>
  </si>
  <si>
    <t>Prøve 23</t>
  </si>
  <si>
    <t>Prøve 24</t>
  </si>
  <si>
    <t>Prøve 25</t>
  </si>
  <si>
    <t>Prøve 26</t>
  </si>
  <si>
    <t>Prøve 27</t>
  </si>
  <si>
    <t>Prøve 28</t>
  </si>
  <si>
    <t>Prøve 29</t>
  </si>
  <si>
    <t>Prøve 30</t>
  </si>
  <si>
    <t>Prøve 31</t>
  </si>
  <si>
    <t>Prøve 32</t>
  </si>
  <si>
    <t>Prøve 33</t>
  </si>
  <si>
    <t>Prøve 34</t>
  </si>
  <si>
    <t>Prøve 35</t>
  </si>
  <si>
    <t>Prøve 36</t>
  </si>
  <si>
    <t>Prøve 37</t>
  </si>
  <si>
    <t>Prøve 38</t>
  </si>
  <si>
    <t>Prøve 39</t>
  </si>
  <si>
    <t>Prøve 40</t>
  </si>
  <si>
    <t>Prøve 41</t>
  </si>
  <si>
    <t>Prøve 42</t>
  </si>
  <si>
    <t>Prøve 43</t>
  </si>
  <si>
    <t>Prøve 44</t>
  </si>
  <si>
    <t>Prøve 45</t>
  </si>
  <si>
    <t>Prøve 46</t>
  </si>
  <si>
    <t>Prøve 47</t>
  </si>
  <si>
    <t>Prøve 48</t>
  </si>
  <si>
    <t>Prøve 49</t>
  </si>
  <si>
    <t>Prøve 50</t>
  </si>
  <si>
    <t>Prøve 51</t>
  </si>
  <si>
    <t>Prøve 52</t>
  </si>
  <si>
    <t>Prøve 53</t>
  </si>
  <si>
    <t>Prøve 54</t>
  </si>
  <si>
    <t>Prøve 55</t>
  </si>
  <si>
    <t>Prøve 56</t>
  </si>
  <si>
    <t>Prøve 57</t>
  </si>
  <si>
    <t>Prøve 58</t>
  </si>
  <si>
    <t>Prøve 59</t>
  </si>
  <si>
    <t>Prøve 60</t>
  </si>
  <si>
    <t>Prøve 61</t>
  </si>
  <si>
    <t>Prøve 62</t>
  </si>
  <si>
    <t>Prøve 63</t>
  </si>
  <si>
    <t>Prøve 64</t>
  </si>
  <si>
    <t>Prøve 65</t>
  </si>
  <si>
    <t>Prøve 66</t>
  </si>
  <si>
    <t>Prøve 67</t>
  </si>
  <si>
    <t>Prøve 68</t>
  </si>
  <si>
    <t>Prøve 69</t>
  </si>
  <si>
    <t>Prøve 70</t>
  </si>
  <si>
    <t>Prøve 71</t>
  </si>
  <si>
    <t>Prøve 72</t>
  </si>
  <si>
    <t>Prøve 73</t>
  </si>
  <si>
    <t>Prøve 74</t>
  </si>
  <si>
    <t>Prøve 75</t>
  </si>
  <si>
    <t>Prøve 76</t>
  </si>
  <si>
    <t>Prøve 77</t>
  </si>
  <si>
    <t>Prøve 78</t>
  </si>
  <si>
    <t>Prøve 79</t>
  </si>
  <si>
    <t>Prøve 80</t>
  </si>
  <si>
    <t>Prøve 81</t>
  </si>
  <si>
    <t>Prøve 82</t>
  </si>
  <si>
    <t>Prøve 83</t>
  </si>
  <si>
    <t>Prøve 84</t>
  </si>
  <si>
    <t>Prøve 85</t>
  </si>
  <si>
    <t>Prøve 86</t>
  </si>
  <si>
    <t>Prøve 87</t>
  </si>
  <si>
    <t>Prøve 88</t>
  </si>
  <si>
    <t>Prøve 89</t>
  </si>
  <si>
    <t>Prøve 90</t>
  </si>
  <si>
    <t>Prøve 91</t>
  </si>
  <si>
    <t>Prøve 92</t>
  </si>
  <si>
    <t>Prøve 93</t>
  </si>
  <si>
    <t>Prøve 94</t>
  </si>
  <si>
    <t>Prøve 95</t>
  </si>
  <si>
    <t>Prøve 96</t>
  </si>
  <si>
    <t>Prøve 97</t>
  </si>
  <si>
    <t>Prøve 98</t>
  </si>
  <si>
    <t>Prøve 99</t>
  </si>
  <si>
    <t>Prøve 100</t>
  </si>
  <si>
    <t>Prøve 101</t>
  </si>
  <si>
    <t>Prøve 102</t>
  </si>
  <si>
    <t>Prøve 103</t>
  </si>
  <si>
    <t>Prøve 104</t>
  </si>
  <si>
    <t>Prøve 105</t>
  </si>
  <si>
    <t>Prøve 106</t>
  </si>
  <si>
    <t>Prøve 107</t>
  </si>
  <si>
    <t>Prøve 108</t>
  </si>
  <si>
    <t>Prøve 109</t>
  </si>
  <si>
    <t>Prøve 110</t>
  </si>
  <si>
    <t>Prøve 111</t>
  </si>
  <si>
    <t>Prøve 112</t>
  </si>
  <si>
    <t>Prøve 113</t>
  </si>
  <si>
    <t>Prøve 114</t>
  </si>
  <si>
    <t>Prøve 115</t>
  </si>
  <si>
    <t>Prøve 116</t>
  </si>
  <si>
    <t>Prøve 117</t>
  </si>
  <si>
    <t>Prøve 118</t>
  </si>
  <si>
    <t>Prøve 119</t>
  </si>
  <si>
    <t>Prøve 120</t>
  </si>
  <si>
    <t>Prøve 121</t>
  </si>
  <si>
    <t>Prøve 122</t>
  </si>
  <si>
    <t>Prøve 123</t>
  </si>
  <si>
    <t>Prøve 124</t>
  </si>
  <si>
    <t>Prøve 125</t>
  </si>
  <si>
    <t>Prøve 126</t>
  </si>
  <si>
    <t>Prøve 127</t>
  </si>
  <si>
    <t>Prøve 128</t>
  </si>
  <si>
    <t>Prøve 129</t>
  </si>
  <si>
    <t>Prøve 130</t>
  </si>
  <si>
    <t>Prøve 131</t>
  </si>
  <si>
    <t>Prøve 132</t>
  </si>
  <si>
    <t>Prøve 133</t>
  </si>
  <si>
    <t>Prøve 134</t>
  </si>
  <si>
    <t>Prøve 135</t>
  </si>
  <si>
    <t>Prøve 136</t>
  </si>
  <si>
    <t>Prøve 137</t>
  </si>
  <si>
    <t>Prøve 138</t>
  </si>
  <si>
    <t>Prøve 139</t>
  </si>
  <si>
    <t>Prøve 140</t>
  </si>
  <si>
    <t>Prøve 141</t>
  </si>
  <si>
    <t>Prøve 142</t>
  </si>
  <si>
    <t>Prøve 143</t>
  </si>
  <si>
    <t>Prøve 144</t>
  </si>
  <si>
    <t>Prøve 145</t>
  </si>
  <si>
    <t>Prøve 146</t>
  </si>
  <si>
    <t>Prøve 147</t>
  </si>
  <si>
    <t>Prøve 148</t>
  </si>
  <si>
    <t>Prøve 149</t>
  </si>
  <si>
    <t>Prøve 150</t>
  </si>
  <si>
    <t>Prøve 151</t>
  </si>
  <si>
    <t>Prøve 152</t>
  </si>
  <si>
    <t>Prøve 153</t>
  </si>
  <si>
    <t>Prøve 154</t>
  </si>
  <si>
    <t>Prøve 155</t>
  </si>
  <si>
    <t>Prøve 156</t>
  </si>
  <si>
    <t>Prøve 157</t>
  </si>
  <si>
    <t>Prøve 158</t>
  </si>
  <si>
    <t>Prøve 159</t>
  </si>
  <si>
    <t>Prøve 160</t>
  </si>
  <si>
    <t>Prøve 161</t>
  </si>
  <si>
    <t>Prøve 162</t>
  </si>
  <si>
    <t>Prøve 163</t>
  </si>
  <si>
    <t>Prøve 164</t>
  </si>
  <si>
    <t>Prøve 165</t>
  </si>
  <si>
    <t>Prøve 166</t>
  </si>
  <si>
    <t>Prøve 167</t>
  </si>
  <si>
    <t>Prøve 168</t>
  </si>
  <si>
    <t>Prøve 169</t>
  </si>
  <si>
    <t>Prøve 170</t>
  </si>
  <si>
    <t>Prøve 171</t>
  </si>
  <si>
    <t>Prøve 172</t>
  </si>
  <si>
    <t>Prøve 173</t>
  </si>
  <si>
    <t>Prøve 174</t>
  </si>
  <si>
    <t>Prøve 175</t>
  </si>
  <si>
    <t>Prøve 176</t>
  </si>
  <si>
    <t>Prøve 177</t>
  </si>
  <si>
    <t>Prøve 178</t>
  </si>
  <si>
    <t>Prøve 179</t>
  </si>
  <si>
    <t>Prøve 180</t>
  </si>
  <si>
    <t>Prøve 181</t>
  </si>
  <si>
    <t>Prøve 182</t>
  </si>
  <si>
    <t>Prøve 183</t>
  </si>
  <si>
    <t>Prøve 184</t>
  </si>
  <si>
    <t>Prøve 185</t>
  </si>
  <si>
    <t>Prøve 186</t>
  </si>
  <si>
    <t>Prøve 187</t>
  </si>
  <si>
    <t>Prøve 188</t>
  </si>
  <si>
    <t>Prøve 189</t>
  </si>
  <si>
    <t>Prøve 190</t>
  </si>
  <si>
    <t>Prøve 191</t>
  </si>
  <si>
    <t>Prøve 192</t>
  </si>
  <si>
    <t>Prøve 193</t>
  </si>
  <si>
    <t>Prøve 194</t>
  </si>
  <si>
    <t>Prøve 195</t>
  </si>
  <si>
    <t>Prøve 196</t>
  </si>
  <si>
    <t>Prøve 197</t>
  </si>
  <si>
    <t>Prøve 198</t>
  </si>
  <si>
    <t>Prøve 199</t>
  </si>
  <si>
    <t>Prøve 200</t>
  </si>
  <si>
    <t>Prøve 201</t>
  </si>
  <si>
    <t>Prøve 202</t>
  </si>
  <si>
    <t>Prøve 203</t>
  </si>
  <si>
    <t>Prøve 204</t>
  </si>
  <si>
    <t>Prøve 205</t>
  </si>
  <si>
    <t>Prøve 206</t>
  </si>
  <si>
    <t>Prøve 207</t>
  </si>
  <si>
    <t>Prøve 208</t>
  </si>
  <si>
    <t>Prøve 209</t>
  </si>
  <si>
    <t>Prøve 210</t>
  </si>
  <si>
    <t>Prøve 211</t>
  </si>
  <si>
    <t>Prøve 212</t>
  </si>
  <si>
    <t>Prøve 213</t>
  </si>
  <si>
    <t>Prøve 214</t>
  </si>
  <si>
    <t>Prøve 215</t>
  </si>
  <si>
    <t>Prøve 216</t>
  </si>
  <si>
    <t>Prøve 217</t>
  </si>
  <si>
    <t>Prøve 218</t>
  </si>
  <si>
    <t>Prøve 219</t>
  </si>
  <si>
    <t>Prøve 220</t>
  </si>
  <si>
    <t>Prøve 221</t>
  </si>
  <si>
    <t>Prøve 222</t>
  </si>
  <si>
    <t>Prøve 223</t>
  </si>
  <si>
    <t>Prøve 224</t>
  </si>
  <si>
    <t>Prøve 225</t>
  </si>
  <si>
    <t>Prøve 226</t>
  </si>
  <si>
    <t>Prøve 227</t>
  </si>
  <si>
    <t>Prøve 228</t>
  </si>
  <si>
    <t>Prøve 229</t>
  </si>
  <si>
    <t>Prøve 230</t>
  </si>
  <si>
    <t>Prøve 231</t>
  </si>
  <si>
    <t>Prøve 232</t>
  </si>
  <si>
    <t>Prøve 233</t>
  </si>
  <si>
    <t>Prøve 234</t>
  </si>
  <si>
    <t>Prøve 235</t>
  </si>
  <si>
    <t>Prøve 236</t>
  </si>
  <si>
    <t>Prøve 237</t>
  </si>
  <si>
    <t>Prøve 238</t>
  </si>
  <si>
    <t>Prøve 239</t>
  </si>
  <si>
    <t>Prøve 240</t>
  </si>
  <si>
    <t>Prøve 241</t>
  </si>
  <si>
    <t>Arsen</t>
  </si>
  <si>
    <t>Bly</t>
  </si>
  <si>
    <t>DDT</t>
  </si>
  <si>
    <t>Fluoranten</t>
  </si>
  <si>
    <t>Kadmium</t>
  </si>
  <si>
    <t>Kobber</t>
  </si>
  <si>
    <t>Krom totalt (III + VI)</t>
  </si>
  <si>
    <t>Kvikksølv</t>
  </si>
  <si>
    <t>Naftalen</t>
  </si>
  <si>
    <t>Nikkel</t>
  </si>
  <si>
    <t>Sink</t>
  </si>
  <si>
    <t>Fenantren</t>
  </si>
  <si>
    <t>Antracen</t>
  </si>
  <si>
    <t>Krysen</t>
  </si>
  <si>
    <t>Indeno(1,2,3-cd)pyren</t>
  </si>
  <si>
    <t>PCB 28</t>
  </si>
  <si>
    <t>PCB 52</t>
  </si>
  <si>
    <t>PCB 101</t>
  </si>
  <si>
    <t>PCB 118</t>
  </si>
  <si>
    <t>PCB 138</t>
  </si>
  <si>
    <t>PCB 153</t>
  </si>
  <si>
    <t>PCB 180</t>
  </si>
  <si>
    <t>Korreksjonsfaktor</t>
  </si>
  <si>
    <t>Anvendt verdi</t>
  </si>
  <si>
    <t>Begrunnelse</t>
  </si>
  <si>
    <t>Prøve 6</t>
  </si>
  <si>
    <t>Prøve 7</t>
  </si>
  <si>
    <t>Prøve 8</t>
  </si>
  <si>
    <t>Prøve 9</t>
  </si>
  <si>
    <r>
      <t>C</t>
    </r>
    <r>
      <rPr>
        <b/>
        <vertAlign val="subscript"/>
        <sz val="9"/>
        <rFont val="Arial"/>
        <family val="2"/>
      </rPr>
      <t xml:space="preserve">sed, middel   </t>
    </r>
    <r>
      <rPr>
        <b/>
        <sz val="9"/>
        <rFont val="Arial"/>
        <family val="2"/>
      </rPr>
      <t xml:space="preserve">  (mg/kg)</t>
    </r>
  </si>
  <si>
    <r>
      <t>C</t>
    </r>
    <r>
      <rPr>
        <b/>
        <vertAlign val="subscript"/>
        <sz val="9"/>
        <rFont val="Arial"/>
        <family val="2"/>
      </rPr>
      <t xml:space="preserve">sed, max </t>
    </r>
    <r>
      <rPr>
        <b/>
        <sz val="9"/>
        <rFont val="Arial"/>
        <family val="2"/>
      </rPr>
      <t xml:space="preserve">      (mg/kg)</t>
    </r>
  </si>
  <si>
    <t>Målt sedimentkonsentrasjon</t>
  </si>
  <si>
    <t>ingen standard</t>
  </si>
  <si>
    <t>Grunnleggende sedimentparametere</t>
  </si>
  <si>
    <t>Generelle områdeparametere</t>
  </si>
  <si>
    <t>Prøve 1</t>
  </si>
  <si>
    <t>Prøve 2</t>
  </si>
  <si>
    <t>Prøve 3</t>
  </si>
  <si>
    <t>Prøve 4</t>
  </si>
  <si>
    <t>Prøve 5</t>
  </si>
  <si>
    <t>Brukerveiledning - regneark</t>
  </si>
  <si>
    <t>Acenaftylen</t>
  </si>
  <si>
    <t>Acenaften</t>
  </si>
  <si>
    <t>Fluoren</t>
  </si>
  <si>
    <t>Pyren</t>
  </si>
  <si>
    <t>Dibenzo(a,h)antracen</t>
  </si>
  <si>
    <t>Benzo(a)antracen</t>
  </si>
  <si>
    <t>Benzo(k)fluoranten</t>
  </si>
  <si>
    <t>Benzo(a)pyren</t>
  </si>
  <si>
    <t>Benzo(ghi)perylen</t>
  </si>
  <si>
    <r>
      <t>INPUT: Målt sedimentkonsentrasjon, C</t>
    </r>
    <r>
      <rPr>
        <b/>
        <vertAlign val="subscript"/>
        <sz val="11"/>
        <rFont val="Arial"/>
        <family val="2"/>
      </rPr>
      <t xml:space="preserve">sed </t>
    </r>
    <r>
      <rPr>
        <b/>
        <sz val="11"/>
        <rFont val="Arial"/>
        <family val="2"/>
      </rPr>
      <t>(mg/kg)</t>
    </r>
  </si>
  <si>
    <t>Benzo(b)fluoranten</t>
  </si>
  <si>
    <t>Lindan</t>
  </si>
  <si>
    <t>Heksaklorbenzen</t>
  </si>
  <si>
    <t>Pentaklorbenzen</t>
  </si>
  <si>
    <t>Pentabromdifenyleter</t>
  </si>
  <si>
    <t>Heksabromcyclododekan</t>
  </si>
  <si>
    <t>Tetrabrombisfenol A</t>
  </si>
  <si>
    <t>Diuron</t>
  </si>
  <si>
    <t>Irgarol</t>
  </si>
  <si>
    <t>Nonylfenol</t>
  </si>
  <si>
    <t>Pentaklorfenol</t>
  </si>
  <si>
    <t>Hexaklorbutadien</t>
  </si>
  <si>
    <t>Triklorbenzen</t>
  </si>
  <si>
    <t>Oktylfenol</t>
  </si>
  <si>
    <t>Bisfenol A</t>
  </si>
  <si>
    <t>Perfluorert oktylsulfonat (PFOS)</t>
  </si>
  <si>
    <t>Kontroll av homogenitet</t>
  </si>
  <si>
    <r>
      <t>C</t>
    </r>
    <r>
      <rPr>
        <b/>
        <vertAlign val="subscript"/>
        <sz val="9"/>
        <rFont val="Arial"/>
        <family val="2"/>
      </rPr>
      <t>sed, max</t>
    </r>
    <r>
      <rPr>
        <b/>
        <sz val="9"/>
        <rFont val="Arial"/>
        <family val="2"/>
      </rPr>
      <t xml:space="preserve"> / C</t>
    </r>
    <r>
      <rPr>
        <b/>
        <vertAlign val="subscript"/>
        <sz val="9"/>
        <rFont val="Arial"/>
        <family val="2"/>
      </rPr>
      <t>sed, median</t>
    </r>
    <r>
      <rPr>
        <b/>
        <vertAlign val="subscript"/>
        <sz val="8"/>
        <rFont val="Arial"/>
        <family val="2"/>
      </rPr>
      <t xml:space="preserve">  </t>
    </r>
    <r>
      <rPr>
        <b/>
        <sz val="8"/>
        <rFont val="Arial"/>
        <family val="2"/>
      </rPr>
      <t>(Verdi større enn 2 kan tyde på inhomogenitet/ hotspot)</t>
    </r>
  </si>
  <si>
    <t>Tributyltinn (TBT-ion)</t>
  </si>
  <si>
    <t>Sjablong-verdi</t>
  </si>
  <si>
    <t>Dato</t>
  </si>
  <si>
    <t>Omfang</t>
  </si>
  <si>
    <t xml:space="preserve">Revisjonsnummer </t>
  </si>
  <si>
    <t>Henvisning</t>
  </si>
  <si>
    <t>Revisjonsprotokoll</t>
  </si>
  <si>
    <t>Dette arket viser revisjoner som er utført for regnearket.</t>
  </si>
  <si>
    <r>
      <t>Sedimentareal i tiltaksområdet, A</t>
    </r>
    <r>
      <rPr>
        <vertAlign val="subscript"/>
        <sz val="9"/>
        <rFont val="Arial"/>
        <family val="2"/>
      </rPr>
      <t>sed</t>
    </r>
    <r>
      <rPr>
        <sz val="9"/>
        <rFont val="Arial"/>
        <family val="2"/>
      </rPr>
      <t xml:space="preserve"> [m</t>
    </r>
    <r>
      <rPr>
        <vertAlign val="superscript"/>
        <sz val="9"/>
        <rFont val="Arial"/>
        <family val="2"/>
      </rPr>
      <t>2</t>
    </r>
    <r>
      <rPr>
        <sz val="9"/>
        <rFont val="Arial"/>
        <family val="2"/>
      </rPr>
      <t>]</t>
    </r>
  </si>
  <si>
    <t>Mudret dybde/Tiltaksdybde ved tildekking*, D [m]</t>
  </si>
  <si>
    <t>Tørrstoff (%)</t>
  </si>
  <si>
    <t>Sum PAH-16</t>
  </si>
  <si>
    <t>Sum PCB-7</t>
  </si>
  <si>
    <t>1a. Stedsspesifikke data</t>
  </si>
  <si>
    <t>Konvertering fra mg til kg</t>
  </si>
  <si>
    <t>2. Beregnet mengde fjernet 
    (nøkkelindikator)</t>
  </si>
  <si>
    <r>
      <t xml:space="preserve">Dette arket viser hvor stor mengde av de ulike stoffene som er fjernet gjennom oppryddingstiltaket ut i fra de konsentrasjoner og stedsspesifikke data som brukeren har lagt inn. </t>
    </r>
    <r>
      <rPr>
        <i/>
        <sz val="10"/>
        <rFont val="Arial"/>
        <family val="2"/>
      </rPr>
      <t xml:space="preserve">Det skal ikke legges inn tall i dette arket.
</t>
    </r>
    <r>
      <rPr>
        <sz val="10"/>
        <rFont val="Arial"/>
        <family val="2"/>
      </rPr>
      <t xml:space="preserve">Hurtigtastene </t>
    </r>
    <r>
      <rPr>
        <b/>
        <sz val="10"/>
        <color rgb="FF0070C0"/>
        <rFont val="Arial"/>
        <family val="2"/>
      </rPr>
      <t>Ctrl+f</t>
    </r>
    <r>
      <rPr>
        <sz val="10"/>
        <rFont val="Arial"/>
        <family val="2"/>
      </rPr>
      <t xml:space="preserve"> filtrere resultatene slik at bare rader med innlagte data vises. </t>
    </r>
    <r>
      <rPr>
        <b/>
        <sz val="10"/>
        <color rgb="FF0070C0"/>
        <rFont val="Arial"/>
        <family val="2"/>
      </rPr>
      <t>Ctrl+a</t>
    </r>
    <r>
      <rPr>
        <sz val="10"/>
        <rFont val="Arial"/>
        <family val="2"/>
      </rPr>
      <t xml:space="preserve"> fjerner filtreringen.</t>
    </r>
  </si>
  <si>
    <t>Tørrstoffinnhold, gjennomsnitt [%]</t>
  </si>
  <si>
    <t>Naturlig vanninnhold - beregnet, w [%]</t>
  </si>
  <si>
    <t>Beregning av vanninnhold ut fra tørrstoffinnhold</t>
  </si>
  <si>
    <t>Tørr densitet</t>
  </si>
  <si>
    <t>Silt, bløt og med organisk innhold</t>
  </si>
  <si>
    <t>Silt</t>
  </si>
  <si>
    <t>Sand</t>
  </si>
  <si>
    <t>Grus/stein</t>
  </si>
  <si>
    <t>Mudder/dynn 
(med innhold av organisk materiale)</t>
  </si>
  <si>
    <r>
      <t>kg/m</t>
    </r>
    <r>
      <rPr>
        <b/>
        <vertAlign val="superscript"/>
        <sz val="10"/>
        <rFont val="Arial"/>
        <family val="2"/>
      </rPr>
      <t>3</t>
    </r>
  </si>
  <si>
    <t xml:space="preserve">
Type mudringsmateriale</t>
  </si>
  <si>
    <r>
      <t xml:space="preserve">Våt densitet 
</t>
    </r>
    <r>
      <rPr>
        <sz val="10"/>
        <rFont val="Arial"/>
        <family val="2"/>
      </rPr>
      <t>(Vannmettet sediment, ikke neddykket)</t>
    </r>
  </si>
  <si>
    <t>Tallmaterialet er hentet fra HELCOMs veileder ”HELCOM Guideline for the Disposal of Dredged Material at Sea and Form of Reporting on Disposal of Dredged Material at Sea”. Verdiene kan benyttes dersom det ikke er utført densitetsmålinger av sediment fra tiltaksområdet.</t>
  </si>
  <si>
    <r>
      <t xml:space="preserve">Våt densitet til toppsedimentet, </t>
    </r>
    <r>
      <rPr>
        <sz val="9"/>
        <rFont val="Symbol"/>
        <family val="1"/>
        <charset val="2"/>
      </rPr>
      <t>r</t>
    </r>
    <r>
      <rPr>
        <vertAlign val="subscript"/>
        <sz val="9"/>
        <rFont val="Arial"/>
        <family val="2"/>
      </rPr>
      <t>sed</t>
    </r>
    <r>
      <rPr>
        <sz val="9"/>
        <rFont val="Arial"/>
        <family val="2"/>
      </rPr>
      <t xml:space="preserve"> [kg/m3]</t>
    </r>
  </si>
  <si>
    <t>Naturlig vanninnhold toppsediment, w [%]</t>
  </si>
  <si>
    <r>
      <t xml:space="preserve">Våt densitet til sedimentet &gt;0,1 m, </t>
    </r>
    <r>
      <rPr>
        <sz val="9"/>
        <rFont val="Symbol"/>
        <family val="1"/>
        <charset val="2"/>
      </rPr>
      <t>r</t>
    </r>
    <r>
      <rPr>
        <vertAlign val="subscript"/>
        <sz val="9"/>
        <rFont val="Arial"/>
        <family val="2"/>
      </rPr>
      <t>sed</t>
    </r>
    <r>
      <rPr>
        <sz val="9"/>
        <rFont val="Arial"/>
        <family val="2"/>
      </rPr>
      <t xml:space="preserve"> [kg/m3]</t>
    </r>
  </si>
  <si>
    <t>Naturlig vanninnhold &gt;0,1 m, w [%]</t>
  </si>
  <si>
    <t>JA</t>
  </si>
  <si>
    <t>NEI</t>
  </si>
  <si>
    <t>Mektighet topplag, [m]</t>
  </si>
  <si>
    <t>1d. Grunnlagsdata</t>
  </si>
  <si>
    <t>* = Hele tiltaksdybden legges inn uavhengig av mektigheten av topplaget. 
      Standardverdi ved tildekking er satt til 0,2 m. For tiltak der det er gjennomført miljømudring brukes den faktiske mudringsdybden (gjennomsnitt).</t>
  </si>
  <si>
    <t>Toppsediment</t>
  </si>
  <si>
    <t>Sediment &gt;0,1 m</t>
  </si>
  <si>
    <t>Mudring</t>
  </si>
  <si>
    <t>Tildekking</t>
  </si>
  <si>
    <t>TILTAKSMETODE:</t>
  </si>
  <si>
    <t>AVSLUTTET ÅR:</t>
  </si>
  <si>
    <r>
      <t>TILTAKSAREAL (m</t>
    </r>
    <r>
      <rPr>
        <b/>
        <vertAlign val="superscript"/>
        <sz val="9"/>
        <rFont val="Arial"/>
        <family val="2"/>
      </rPr>
      <t>2</t>
    </r>
    <r>
      <rPr>
        <b/>
        <sz val="9"/>
        <rFont val="Arial"/>
        <family val="2"/>
      </rPr>
      <t>):</t>
    </r>
  </si>
  <si>
    <t>TILTAK AVSLUTTET ÅR:</t>
  </si>
  <si>
    <r>
      <t xml:space="preserve">Hvis </t>
    </r>
    <r>
      <rPr>
        <b/>
        <sz val="9"/>
        <rFont val="Arial"/>
        <family val="2"/>
      </rPr>
      <t>ja</t>
    </r>
    <r>
      <rPr>
        <sz val="9"/>
        <rFont val="Arial"/>
        <family val="2"/>
      </rPr>
      <t>, gi en begrunnet vurdering av behovet for stoffmengdeberegninger for delarealer:</t>
    </r>
  </si>
  <si>
    <t>PROSJEKT:</t>
  </si>
  <si>
    <r>
      <t>Beregnet mengde fjernet</t>
    </r>
    <r>
      <rPr>
        <b/>
        <vertAlign val="subscript"/>
        <sz val="10"/>
        <rFont val="Arial"/>
        <family val="2"/>
      </rPr>
      <t xml:space="preserve"> </t>
    </r>
    <r>
      <rPr>
        <b/>
        <sz val="10"/>
        <rFont val="Arial"/>
        <family val="2"/>
      </rPr>
      <t>[kg]</t>
    </r>
  </si>
  <si>
    <t>TILTAKSHAVER:</t>
  </si>
  <si>
    <t>Er det noen stoff som bare forekommer i begrensede deler av tiltaksarealet?</t>
  </si>
  <si>
    <t>Er det noen prøver som skiller seg klart ut fra de resterende med hensyn på stoffkonsentrasjon eller materialtype?</t>
  </si>
  <si>
    <t xml:space="preserve">Kort beskrivelse av type sediment og vurdering av datagrunnlaget </t>
  </si>
  <si>
    <t>Eventuelle øvrige merknader til type sediment, datagrunnlag etc.:</t>
  </si>
  <si>
    <t>I dette arket skal det legges inn stedsspesifikke data for tiltaksområdet som det skal beregnes nøkkelindikator for. 
Nb! Korreksjonsfaktoren (celle C13), kan ikke endres. Denne sørger for at resultatet av beregningene kommer ut som kg stoff fjernet.
Dersom sedimentets densitet ikke er bestemt ved målinger, kan verdier i tabellen på ark "1d. Grunnlagsdata" benyttes.
Dersom naturlig vanninnhold i sedimentene ikke er målt, bestemmes vanninnholdet ut fra tørrstoffinnhold i prøvene. Tørrstoffinnhold i prøvene legges inn i arket "1b. Konsentrasjon i toppsediment", og eventuelt i arket "1c. Konsentrasjon sediment &gt;0,1". Beregnet gjennomsnittlig vanninnhold hentes deretter fra arket "1d. Grunnlagsdata" og legges manuelt inn på ark "1a. Stedsspesifikke data".
Det skal gis en kort vurdering av datagrunnlaget.</t>
  </si>
  <si>
    <t>1b. Konsentrasjon toppsediment</t>
  </si>
  <si>
    <t>1c. Konsentrasjon sed&gt;0,1 m dyp</t>
  </si>
  <si>
    <r>
      <t xml:space="preserve">I dette arket skal målte sedimentkonsentrasjoner i dypere sedimentprøver (&gt;0,1 m) legges inn (miljøgifter prioritert for nøkkelindikatoren er markert med </t>
    </r>
    <r>
      <rPr>
        <b/>
        <sz val="10"/>
        <color theme="5"/>
        <rFont val="Arial"/>
        <family val="2"/>
      </rPr>
      <t>rosa</t>
    </r>
    <r>
      <rPr>
        <sz val="10"/>
        <rFont val="Arial"/>
        <family val="2"/>
      </rPr>
      <t xml:space="preserve"> farge). Legg også inn navn på prøvene. Basert på det som legges inn, beregnes antall prøver, snittkonsentrasjon og maksimumskonsentrasjon for hvert stoff. Gjennomsnittsverdiene benyttes videre av regnearket. I tillegg beregnes forholdet mellom høyeste verdi og medianverdi for hver av stoffene det er lagt inn konsentrasjoner for. 
Regnearket inkluderer alle stoff som er med i risikoberegningsverktøyet for foururensede sedimenter, samt sum PCB7 og sum PAH16. Nederst er det laget plass for å kunne legge til ytterligere noen stoff dersom det skulle være aktuelt.
Regnearket benyttes </t>
    </r>
    <r>
      <rPr>
        <u/>
        <sz val="10"/>
        <rFont val="Arial"/>
        <family val="2"/>
      </rPr>
      <t>bare</t>
    </r>
    <r>
      <rPr>
        <sz val="10"/>
        <rFont val="Arial"/>
        <family val="2"/>
      </rPr>
      <t xml:space="preserve"> når tiltaksmetoden er mudring.</t>
    </r>
  </si>
  <si>
    <t>SAKSNUMMER MYNDIGHET:</t>
  </si>
  <si>
    <r>
      <t xml:space="preserve">I dette arket skal målte sedimentkonsentrasjoner i toppsedimentene legges inn (miljøgifter prioritert for nøkkelindikatoren er markert med </t>
    </r>
    <r>
      <rPr>
        <b/>
        <sz val="10"/>
        <color theme="5"/>
        <rFont val="Arial"/>
        <family val="2"/>
      </rPr>
      <t>rosa</t>
    </r>
    <r>
      <rPr>
        <sz val="10"/>
        <rFont val="Arial"/>
        <family val="2"/>
      </rPr>
      <t xml:space="preserve"> farge). Legg også inn navn på prøvene. Basert på det som legges inn, beregnes antall prøver, snittkonsentrasjon og maksimums-konsentrasjon for hvert stoff. Gjennomsnittsverdiene benyttes videre av regnearket. I tillegg beregnes forholdet mellom høyeste verdi og medianverdi for hver av stoffene det er lagt inn konsentrasjoner for. 
Regnearket inkluderer alle stoff som er med i risikoberegningsverktøyet for foururensede sedimenter, samt sum PCB7 og sum PAH16. Nederst er det laget plass for å kunne legge til ytterligere noen stoff dersom det skulle være aktuelt.
Regnearket benyttes både for tildekking og når tiltaket er mudring.</t>
    </r>
  </si>
  <si>
    <t>Dette regnearket er utarbeidet for å kunne beregne hvor store mengder av utvalgte stoffer som er fjernet i forbindelse med oppryddingstiltak på sjø (nøkkelindikatorer). Nøkkelindikatorene skal rapporteres til Miljødirektoratet når tiltaket er avsluttet.</t>
  </si>
  <si>
    <t xml:space="preserve">Nedenfor følger en kort forklaring om funksjonen til de ulike arkene. Grønne ark angir ark hvor brukeren skal legge inn data, rødt ark angir resultatarket, og blått ark gir erfaringsdata på densitet og beregner vanninnhold ut fra tørrstoff-innhold når disse parameterene ikke er målt. Det vises til veilederen Miljødirektoratet M-831|2017 for mer utfyllende informasjon. </t>
  </si>
  <si>
    <r>
      <t xml:space="preserve">Dette arket beregner vanninnhold ut fra tørrstoffinnhold i prøvene (formel (2) i M-831|2017) og viser erfaringsdata på sedimentdensitet for de tilfeller der dette ikke er målt (tabell 1 i M-831|2017). </t>
    </r>
    <r>
      <rPr>
        <i/>
        <sz val="10"/>
        <rFont val="Arial"/>
        <family val="2"/>
      </rPr>
      <t>Det skal ikke legges inn data i dette arket.</t>
    </r>
  </si>
  <si>
    <t>(Formel (2) i M-831|2017)</t>
  </si>
  <si>
    <r>
      <t xml:space="preserve">
Erfaringsdata for våt densitet og tørr densitet for ulike sedimenttyper  </t>
    </r>
    <r>
      <rPr>
        <sz val="10"/>
        <rFont val="Arial"/>
        <family val="2"/>
      </rPr>
      <t>(Tabell 1 i M-831|2017)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</si>
</sst>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27" x14ac:knownFonts="1">
    <font>
      <sz val="10"/>
      <name val="Arial"/>
    </font>
    <font>
      <sz val="10"/>
      <name val="Arial"/>
      <family val="2"/>
    </font>
    <font>
      <b/>
      <sz val="10"/>
      <name val="Arial"/>
      <family val="2"/>
    </font>
    <font>
      <b/>
      <sz val="9"/>
      <name val="Arial"/>
      <family val="2"/>
    </font>
    <font>
      <sz val="10"/>
      <name val="Arial"/>
      <family val="2"/>
    </font>
    <font>
      <sz val="8"/>
      <name val="Arial"/>
      <family val="2"/>
    </font>
    <font>
      <sz val="9"/>
      <name val="Arial"/>
      <family val="2"/>
    </font>
    <font>
      <b/>
      <sz val="9"/>
      <name val="Arial"/>
      <family val="2"/>
    </font>
    <font>
      <sz val="9"/>
      <name val="Arial"/>
      <family val="2"/>
    </font>
    <font>
      <vertAlign val="subscript"/>
      <sz val="9"/>
      <name val="Arial"/>
      <family val="2"/>
    </font>
    <font>
      <b/>
      <vertAlign val="subscript"/>
      <sz val="9"/>
      <name val="Arial"/>
      <family val="2"/>
    </font>
    <font>
      <sz val="9"/>
      <name val="Symbol"/>
      <family val="1"/>
      <charset val="2"/>
    </font>
    <font>
      <vertAlign val="superscript"/>
      <sz val="9"/>
      <name val="Arial"/>
      <family val="2"/>
    </font>
    <font>
      <b/>
      <sz val="20"/>
      <name val="Arial"/>
      <family val="2"/>
    </font>
    <font>
      <i/>
      <sz val="10"/>
      <name val="Arial"/>
      <family val="2"/>
    </font>
    <font>
      <b/>
      <sz val="11"/>
      <name val="Arial"/>
      <family val="2"/>
    </font>
    <font>
      <b/>
      <vertAlign val="subscript"/>
      <sz val="11"/>
      <name val="Arial"/>
      <family val="2"/>
    </font>
    <font>
      <b/>
      <vertAlign val="subscript"/>
      <sz val="8"/>
      <name val="Arial"/>
      <family val="2"/>
    </font>
    <font>
      <b/>
      <sz val="8"/>
      <name val="Arial"/>
      <family val="2"/>
    </font>
    <font>
      <i/>
      <sz val="9"/>
      <name val="Arial"/>
      <family val="2"/>
    </font>
    <font>
      <b/>
      <sz val="10"/>
      <color rgb="FF0070C0"/>
      <name val="Arial"/>
      <family val="2"/>
    </font>
    <font>
      <b/>
      <sz val="10"/>
      <color theme="5"/>
      <name val="Arial"/>
      <family val="2"/>
    </font>
    <font>
      <b/>
      <vertAlign val="superscript"/>
      <sz val="10"/>
      <name val="Arial"/>
      <family val="2"/>
    </font>
    <font>
      <b/>
      <vertAlign val="superscript"/>
      <sz val="9"/>
      <name val="Arial"/>
      <family val="2"/>
    </font>
    <font>
      <u/>
      <sz val="10"/>
      <name val="Arial"/>
      <family val="2"/>
    </font>
    <font>
      <b/>
      <vertAlign val="subscript"/>
      <sz val="10"/>
      <name val="Arial"/>
      <family val="2"/>
    </font>
    <font>
      <sz val="10"/>
      <color theme="9" tint="0.79998168889431442"/>
      <name val="Arial"/>
      <family val="2"/>
    </font>
  </fonts>
  <fills count="14">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auto="1"/>
      </left>
      <right/>
      <top/>
      <bottom style="thin">
        <color indexed="64"/>
      </bottom>
      <diagonal/>
    </border>
    <border>
      <left/>
      <right style="thick">
        <color auto="1"/>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medium">
        <color indexed="64"/>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ck">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231">
    <xf numFmtId="0" fontId="0" fillId="0" borderId="0" xfId="0"/>
    <xf numFmtId="0" fontId="0" fillId="2" borderId="0" xfId="0" applyFill="1"/>
    <xf numFmtId="0" fontId="6" fillId="0" borderId="0" xfId="0" applyFont="1"/>
    <xf numFmtId="0" fontId="6" fillId="2" borderId="0" xfId="0" applyFont="1" applyFill="1"/>
    <xf numFmtId="0" fontId="0" fillId="0" borderId="0" xfId="0" applyAlignment="1">
      <alignment horizontal="center"/>
    </xf>
    <xf numFmtId="0" fontId="3" fillId="3" borderId="1" xfId="0" applyNumberFormat="1" applyFont="1" applyFill="1" applyBorder="1" applyAlignment="1" applyProtection="1">
      <alignment horizontal="center" vertical="top"/>
      <protection locked="0"/>
    </xf>
    <xf numFmtId="0" fontId="8" fillId="0" borderId="1" xfId="0" applyFont="1" applyBorder="1"/>
    <xf numFmtId="0" fontId="8" fillId="3" borderId="1" xfId="0" applyNumberFormat="1" applyFont="1" applyFill="1" applyBorder="1"/>
    <xf numFmtId="0" fontId="8" fillId="2" borderId="1" xfId="0" applyFont="1" applyFill="1" applyBorder="1"/>
    <xf numFmtId="0" fontId="8" fillId="3" borderId="1" xfId="0" applyNumberFormat="1" applyFont="1" applyFill="1" applyBorder="1" applyAlignment="1">
      <alignment horizontal="center"/>
    </xf>
    <xf numFmtId="0" fontId="8" fillId="3" borderId="2" xfId="0" applyNumberFormat="1" applyFont="1" applyFill="1" applyBorder="1" applyAlignment="1">
      <alignment horizontal="center"/>
    </xf>
    <xf numFmtId="11" fontId="8" fillId="0" borderId="1" xfId="0" applyNumberFormat="1" applyFont="1" applyBorder="1" applyAlignment="1">
      <alignment horizontal="center"/>
    </xf>
    <xf numFmtId="0" fontId="8" fillId="0" borderId="1" xfId="0" applyFont="1" applyBorder="1" applyAlignment="1">
      <alignment horizontal="center"/>
    </xf>
    <xf numFmtId="0" fontId="3" fillId="3" borderId="1" xfId="0" applyNumberFormat="1" applyFont="1" applyFill="1" applyBorder="1" applyAlignment="1">
      <alignment horizontal="center" vertical="top" wrapText="1"/>
    </xf>
    <xf numFmtId="0" fontId="8" fillId="0" borderId="1" xfId="0" applyNumberFormat="1" applyFont="1" applyBorder="1" applyAlignment="1">
      <alignment horizontal="center"/>
    </xf>
    <xf numFmtId="0" fontId="5" fillId="0" borderId="1" xfId="0" applyFont="1" applyFill="1" applyBorder="1" applyAlignment="1">
      <alignment horizontal="center"/>
    </xf>
    <xf numFmtId="0" fontId="6" fillId="0" borderId="1" xfId="0" applyFont="1" applyBorder="1" applyAlignment="1" applyProtection="1">
      <alignment horizontal="center"/>
      <protection locked="0"/>
    </xf>
    <xf numFmtId="0" fontId="6" fillId="0" borderId="0" xfId="0" applyFont="1" applyFill="1"/>
    <xf numFmtId="0" fontId="13" fillId="0" borderId="0" xfId="0" applyFont="1"/>
    <xf numFmtId="0" fontId="2" fillId="0" borderId="0" xfId="0" applyFont="1" applyAlignment="1">
      <alignment horizontal="left" vertical="center" wrapText="1"/>
    </xf>
    <xf numFmtId="0" fontId="0" fillId="0" borderId="0" xfId="0" applyAlignment="1">
      <alignment horizontal="left" vertical="center"/>
    </xf>
    <xf numFmtId="165" fontId="8" fillId="0" borderId="1" xfId="0" applyNumberFormat="1" applyFont="1" applyBorder="1" applyAlignment="1">
      <alignment horizontal="center"/>
    </xf>
    <xf numFmtId="0" fontId="6" fillId="0" borderId="2" xfId="0" applyFont="1" applyBorder="1" applyAlignment="1">
      <alignment horizontal="center"/>
    </xf>
    <xf numFmtId="0" fontId="6" fillId="4" borderId="2" xfId="0" applyFont="1" applyFill="1" applyBorder="1" applyAlignment="1" applyProtection="1">
      <alignment horizontal="center"/>
    </xf>
    <xf numFmtId="0" fontId="3" fillId="2" borderId="7" xfId="0" applyFont="1" applyFill="1" applyBorder="1" applyAlignment="1" applyProtection="1">
      <alignment horizontal="center" wrapText="1"/>
    </xf>
    <xf numFmtId="0" fontId="2" fillId="0" borderId="0" xfId="0" applyFont="1"/>
    <xf numFmtId="0" fontId="2" fillId="0" borderId="0" xfId="0" applyFont="1" applyAlignment="1">
      <alignment horizontal="center"/>
    </xf>
    <xf numFmtId="14" fontId="0" fillId="0" borderId="0" xfId="0" applyNumberFormat="1" applyAlignment="1">
      <alignment horizontal="center"/>
    </xf>
    <xf numFmtId="0" fontId="0" fillId="0" borderId="0" xfId="0" applyAlignment="1">
      <alignment wrapText="1"/>
    </xf>
    <xf numFmtId="3" fontId="6" fillId="0" borderId="1" xfId="0" applyNumberFormat="1" applyFont="1" applyBorder="1" applyAlignment="1" applyProtection="1">
      <alignment horizontal="center"/>
      <protection locked="0"/>
    </xf>
    <xf numFmtId="0" fontId="6" fillId="3" borderId="1" xfId="0" applyFont="1" applyFill="1" applyBorder="1"/>
    <xf numFmtId="166" fontId="6" fillId="0" borderId="0" xfId="0" applyNumberFormat="1" applyFont="1" applyAlignment="1">
      <alignment horizontal="center"/>
    </xf>
    <xf numFmtId="0" fontId="6" fillId="8" borderId="1" xfId="0" applyFont="1" applyFill="1" applyBorder="1"/>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0" fillId="2" borderId="12" xfId="0" applyFill="1" applyBorder="1"/>
    <xf numFmtId="0" fontId="0" fillId="2" borderId="14" xfId="0" applyFill="1" applyBorder="1"/>
    <xf numFmtId="0" fontId="0" fillId="2" borderId="17" xfId="0" applyFill="1" applyBorder="1"/>
    <xf numFmtId="0" fontId="3" fillId="2" borderId="24" xfId="0" applyFont="1" applyFill="1" applyBorder="1" applyAlignment="1" applyProtection="1">
      <alignment horizontal="left" vertical="center"/>
    </xf>
    <xf numFmtId="0" fontId="6" fillId="0" borderId="26" xfId="0" applyFont="1" applyBorder="1"/>
    <xf numFmtId="0" fontId="6" fillId="0" borderId="28" xfId="0" applyFont="1" applyBorder="1"/>
    <xf numFmtId="0" fontId="6" fillId="0" borderId="26" xfId="0" applyFont="1" applyFill="1" applyBorder="1"/>
    <xf numFmtId="0" fontId="0" fillId="9" borderId="22" xfId="0" applyFill="1" applyBorder="1"/>
    <xf numFmtId="0" fontId="0" fillId="9" borderId="0" xfId="0" applyFill="1" applyBorder="1" applyAlignment="1">
      <alignment horizontal="center"/>
    </xf>
    <xf numFmtId="0" fontId="0" fillId="9" borderId="23" xfId="0" applyFill="1" applyBorder="1"/>
    <xf numFmtId="0" fontId="0" fillId="9" borderId="34" xfId="0" applyFill="1" applyBorder="1"/>
    <xf numFmtId="0" fontId="0" fillId="9" borderId="35" xfId="0" applyFill="1" applyBorder="1" applyAlignment="1">
      <alignment horizontal="center"/>
    </xf>
    <xf numFmtId="0" fontId="0" fillId="9" borderId="36" xfId="0" applyFill="1" applyBorder="1"/>
    <xf numFmtId="0" fontId="0" fillId="9" borderId="19" xfId="0" applyFill="1" applyBorder="1"/>
    <xf numFmtId="0" fontId="0" fillId="9" borderId="20" xfId="0" applyFill="1" applyBorder="1" applyAlignment="1">
      <alignment horizontal="center"/>
    </xf>
    <xf numFmtId="0" fontId="0" fillId="9" borderId="21" xfId="0" applyFill="1" applyBorder="1"/>
    <xf numFmtId="4" fontId="8" fillId="0" borderId="1" xfId="0" applyNumberFormat="1" applyFont="1" applyBorder="1" applyAlignment="1">
      <alignment horizontal="center"/>
    </xf>
    <xf numFmtId="4" fontId="8" fillId="0" borderId="1" xfId="0" applyNumberFormat="1" applyFont="1" applyBorder="1" applyAlignment="1" applyProtection="1">
      <alignment horizontal="center"/>
      <protection locked="0"/>
    </xf>
    <xf numFmtId="4" fontId="8" fillId="0" borderId="1" xfId="0" applyNumberFormat="1" applyFont="1" applyBorder="1" applyProtection="1">
      <protection locked="0"/>
    </xf>
    <xf numFmtId="4" fontId="8" fillId="0" borderId="4" xfId="0" applyNumberFormat="1" applyFont="1" applyBorder="1" applyAlignment="1" applyProtection="1">
      <alignment horizontal="center"/>
      <protection locked="0"/>
    </xf>
    <xf numFmtId="4" fontId="8" fillId="0" borderId="2" xfId="0" applyNumberFormat="1" applyFont="1" applyBorder="1" applyAlignment="1" applyProtection="1">
      <alignment horizontal="center"/>
      <protection locked="0"/>
    </xf>
    <xf numFmtId="0" fontId="6" fillId="8" borderId="6" xfId="0" applyFont="1" applyFill="1" applyBorder="1"/>
    <xf numFmtId="0" fontId="6" fillId="0" borderId="1" xfId="0" applyFont="1" applyFill="1" applyBorder="1" applyAlignment="1">
      <alignment horizontal="center"/>
    </xf>
    <xf numFmtId="0" fontId="8" fillId="2" borderId="1" xfId="0" applyFont="1" applyFill="1" applyBorder="1" applyAlignment="1">
      <alignment vertical="center"/>
    </xf>
    <xf numFmtId="0" fontId="6" fillId="3" borderId="1" xfId="0" applyFont="1" applyFill="1" applyBorder="1" applyAlignment="1">
      <alignment vertical="center"/>
    </xf>
    <xf numFmtId="0" fontId="8" fillId="0" borderId="1" xfId="0" applyNumberFormat="1" applyFont="1" applyBorder="1" applyAlignment="1">
      <alignment horizontal="center" vertical="center"/>
    </xf>
    <xf numFmtId="0" fontId="8" fillId="0" borderId="1" xfId="0" applyFont="1" applyBorder="1" applyAlignment="1">
      <alignment vertical="center"/>
    </xf>
    <xf numFmtId="166" fontId="0" fillId="0" borderId="1" xfId="0" applyNumberFormat="1" applyBorder="1"/>
    <xf numFmtId="0" fontId="0" fillId="10" borderId="0" xfId="0" applyFill="1" applyBorder="1"/>
    <xf numFmtId="0" fontId="1" fillId="0" borderId="3" xfId="0" applyFont="1" applyBorder="1" applyAlignment="1">
      <alignment wrapText="1"/>
    </xf>
    <xf numFmtId="0" fontId="0" fillId="0" borderId="3" xfId="0" applyBorder="1"/>
    <xf numFmtId="0" fontId="0" fillId="10" borderId="52" xfId="0" applyFill="1" applyBorder="1"/>
    <xf numFmtId="0" fontId="0" fillId="10" borderId="53" xfId="0" applyFill="1" applyBorder="1"/>
    <xf numFmtId="0" fontId="0" fillId="10" borderId="54" xfId="0" applyFill="1" applyBorder="1"/>
    <xf numFmtId="0" fontId="0" fillId="10" borderId="56" xfId="0" applyFill="1" applyBorder="1"/>
    <xf numFmtId="0" fontId="1" fillId="10" borderId="55" xfId="0" applyFont="1" applyFill="1" applyBorder="1"/>
    <xf numFmtId="0" fontId="0" fillId="10" borderId="55" xfId="0" applyFill="1" applyBorder="1"/>
    <xf numFmtId="0" fontId="0" fillId="10" borderId="57" xfId="0" applyFill="1" applyBorder="1" applyAlignment="1">
      <alignment horizontal="center"/>
    </xf>
    <xf numFmtId="0" fontId="0" fillId="10" borderId="50" xfId="0" applyFill="1" applyBorder="1"/>
    <xf numFmtId="0" fontId="0" fillId="10" borderId="51" xfId="0" applyFill="1" applyBorder="1"/>
    <xf numFmtId="0" fontId="0" fillId="10" borderId="49" xfId="0" applyFill="1" applyBorder="1"/>
    <xf numFmtId="0" fontId="1" fillId="0" borderId="3" xfId="0" applyFont="1" applyBorder="1"/>
    <xf numFmtId="0" fontId="2" fillId="10" borderId="55" xfId="0" applyFont="1" applyFill="1" applyBorder="1"/>
    <xf numFmtId="166" fontId="8" fillId="0" borderId="1" xfId="0" applyNumberFormat="1" applyFont="1" applyBorder="1" applyAlignment="1">
      <alignment horizontal="center"/>
    </xf>
    <xf numFmtId="165" fontId="6" fillId="0" borderId="1" xfId="0" applyNumberFormat="1" applyFont="1" applyBorder="1" applyAlignment="1" applyProtection="1">
      <alignment horizontal="center"/>
      <protection locked="0"/>
    </xf>
    <xf numFmtId="0" fontId="0" fillId="7" borderId="30" xfId="0" applyFill="1" applyBorder="1"/>
    <xf numFmtId="0" fontId="0" fillId="7" borderId="18" xfId="0" applyFill="1" applyBorder="1" applyAlignment="1">
      <alignment horizontal="center"/>
    </xf>
    <xf numFmtId="0" fontId="0" fillId="7" borderId="31" xfId="0" applyFill="1" applyBorder="1"/>
    <xf numFmtId="0" fontId="0" fillId="0" borderId="22" xfId="0"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166" fontId="6" fillId="0" borderId="1" xfId="0" applyNumberFormat="1" applyFont="1" applyBorder="1" applyAlignment="1" applyProtection="1">
      <alignment horizontal="center"/>
      <protection locked="0"/>
    </xf>
    <xf numFmtId="0" fontId="0" fillId="0" borderId="48" xfId="0" applyBorder="1" applyAlignment="1">
      <alignment horizontal="right" indent="4"/>
    </xf>
    <xf numFmtId="3" fontId="0" fillId="0" borderId="48" xfId="0" applyNumberFormat="1" applyBorder="1" applyAlignment="1">
      <alignment horizontal="right" indent="4"/>
    </xf>
    <xf numFmtId="3" fontId="0" fillId="0" borderId="1" xfId="0" applyNumberFormat="1" applyBorder="1" applyAlignment="1">
      <alignment horizontal="right" indent="4"/>
    </xf>
    <xf numFmtId="0" fontId="1" fillId="0" borderId="1" xfId="0" applyFont="1" applyFill="1" applyBorder="1" applyAlignment="1">
      <alignment horizontal="center"/>
    </xf>
    <xf numFmtId="0" fontId="1" fillId="0" borderId="0" xfId="0" applyFont="1"/>
    <xf numFmtId="0" fontId="8" fillId="0" borderId="5" xfId="0" applyFont="1" applyBorder="1"/>
    <xf numFmtId="0" fontId="8" fillId="3" borderId="5" xfId="0" applyNumberFormat="1" applyFont="1" applyFill="1" applyBorder="1" applyAlignment="1">
      <alignment horizontal="center"/>
    </xf>
    <xf numFmtId="0" fontId="8" fillId="3" borderId="5" xfId="0" applyNumberFormat="1" applyFont="1" applyFill="1" applyBorder="1"/>
    <xf numFmtId="0" fontId="8" fillId="0" borderId="13" xfId="0" applyFont="1" applyFill="1" applyBorder="1" applyAlignment="1"/>
    <xf numFmtId="0" fontId="8" fillId="0" borderId="0" xfId="0" applyFont="1" applyFill="1" applyBorder="1" applyAlignment="1"/>
    <xf numFmtId="0" fontId="3" fillId="3" borderId="18" xfId="0" applyNumberFormat="1" applyFont="1" applyFill="1" applyBorder="1" applyAlignment="1" applyProtection="1">
      <alignment horizontal="center"/>
      <protection locked="0"/>
    </xf>
    <xf numFmtId="0" fontId="3" fillId="12" borderId="16" xfId="0" applyNumberFormat="1" applyFont="1" applyFill="1" applyBorder="1" applyAlignment="1" applyProtection="1">
      <alignment horizontal="left"/>
      <protection locked="0"/>
    </xf>
    <xf numFmtId="0" fontId="3" fillId="12" borderId="0" xfId="0" applyNumberFormat="1" applyFont="1" applyFill="1" applyBorder="1" applyAlignment="1" applyProtection="1">
      <protection locked="0"/>
    </xf>
    <xf numFmtId="0" fontId="6" fillId="13" borderId="6" xfId="0" applyFont="1" applyFill="1" applyBorder="1"/>
    <xf numFmtId="0" fontId="3" fillId="13" borderId="62" xfId="0" applyNumberFormat="1" applyFont="1" applyFill="1" applyBorder="1" applyAlignment="1" applyProtection="1">
      <alignment horizontal="left"/>
      <protection locked="0"/>
    </xf>
    <xf numFmtId="0" fontId="3" fillId="13" borderId="26" xfId="0" applyNumberFormat="1" applyFont="1" applyFill="1" applyBorder="1" applyAlignment="1" applyProtection="1">
      <alignment horizontal="left"/>
      <protection locked="0"/>
    </xf>
    <xf numFmtId="0" fontId="3" fillId="13" borderId="64" xfId="0" applyNumberFormat="1" applyFont="1" applyFill="1" applyBorder="1" applyAlignment="1" applyProtection="1">
      <alignment horizontal="left"/>
      <protection locked="0"/>
    </xf>
    <xf numFmtId="0" fontId="6" fillId="12" borderId="52" xfId="0" applyFont="1" applyFill="1" applyBorder="1"/>
    <xf numFmtId="0" fontId="3" fillId="12" borderId="53" xfId="0" applyNumberFormat="1" applyFont="1" applyFill="1" applyBorder="1" applyAlignment="1" applyProtection="1">
      <alignment horizontal="left"/>
      <protection locked="0"/>
    </xf>
    <xf numFmtId="0" fontId="3" fillId="12" borderId="53" xfId="0" applyNumberFormat="1" applyFont="1" applyFill="1" applyBorder="1" applyAlignment="1" applyProtection="1">
      <protection locked="0"/>
    </xf>
    <xf numFmtId="0" fontId="6" fillId="12" borderId="54" xfId="0" applyFont="1" applyFill="1" applyBorder="1"/>
    <xf numFmtId="0" fontId="6" fillId="12" borderId="55" xfId="0" applyFont="1" applyFill="1" applyBorder="1"/>
    <xf numFmtId="0" fontId="6" fillId="12" borderId="56" xfId="0" applyFont="1" applyFill="1" applyBorder="1"/>
    <xf numFmtId="0" fontId="0" fillId="12" borderId="55" xfId="0" applyFill="1" applyBorder="1"/>
    <xf numFmtId="0" fontId="0" fillId="12" borderId="56" xfId="0" applyFill="1" applyBorder="1"/>
    <xf numFmtId="0" fontId="6" fillId="12" borderId="49" xfId="0" applyFont="1" applyFill="1" applyBorder="1"/>
    <xf numFmtId="0" fontId="6" fillId="12" borderId="66" xfId="0" applyFont="1" applyFill="1" applyBorder="1"/>
    <xf numFmtId="166" fontId="6" fillId="12" borderId="66" xfId="0" applyNumberFormat="1" applyFont="1" applyFill="1" applyBorder="1" applyAlignment="1">
      <alignment horizontal="center"/>
    </xf>
    <xf numFmtId="0" fontId="6" fillId="12" borderId="51" xfId="0" applyFont="1" applyFill="1" applyBorder="1"/>
    <xf numFmtId="0" fontId="1" fillId="0" borderId="63" xfId="0" applyNumberFormat="1" applyFont="1" applyFill="1" applyBorder="1" applyAlignment="1" applyProtection="1">
      <alignment horizontal="left"/>
      <protection locked="0"/>
    </xf>
    <xf numFmtId="0" fontId="1" fillId="0" borderId="27" xfId="0" applyNumberFormat="1" applyFont="1" applyFill="1" applyBorder="1" applyAlignment="1" applyProtection="1">
      <alignment horizontal="left"/>
      <protection locked="0"/>
    </xf>
    <xf numFmtId="3" fontId="1" fillId="0" borderId="27" xfId="0" applyNumberFormat="1" applyFont="1" applyFill="1" applyBorder="1" applyAlignment="1" applyProtection="1">
      <alignment horizontal="left"/>
      <protection locked="0"/>
    </xf>
    <xf numFmtId="0" fontId="1" fillId="0" borderId="65" xfId="0" applyNumberFormat="1" applyFont="1" applyFill="1" applyBorder="1" applyAlignment="1" applyProtection="1">
      <alignment horizontal="left"/>
      <protection locked="0"/>
    </xf>
    <xf numFmtId="166" fontId="6" fillId="0" borderId="6" xfId="0" applyNumberFormat="1" applyFont="1" applyBorder="1" applyAlignment="1">
      <alignment horizontal="center"/>
    </xf>
    <xf numFmtId="166" fontId="6" fillId="0" borderId="67" xfId="0" applyNumberFormat="1" applyFont="1" applyBorder="1" applyAlignment="1">
      <alignment horizontal="center"/>
    </xf>
    <xf numFmtId="0" fontId="6" fillId="0" borderId="32" xfId="0" applyFont="1" applyBorder="1" applyAlignment="1">
      <alignment horizontal="left"/>
    </xf>
    <xf numFmtId="0" fontId="6" fillId="0" borderId="11" xfId="0" applyFont="1" applyBorder="1" applyAlignment="1">
      <alignment horizontal="center"/>
    </xf>
    <xf numFmtId="0" fontId="6" fillId="9" borderId="29" xfId="0" applyFont="1" applyFill="1" applyBorder="1" applyAlignment="1">
      <alignment horizontal="center"/>
    </xf>
    <xf numFmtId="0" fontId="6" fillId="9" borderId="59" xfId="0" applyFont="1" applyFill="1" applyBorder="1" applyAlignment="1">
      <alignment horizontal="center"/>
    </xf>
    <xf numFmtId="0" fontId="6" fillId="9" borderId="60" xfId="0" applyFont="1" applyFill="1" applyBorder="1" applyAlignment="1">
      <alignment horizontal="center"/>
    </xf>
    <xf numFmtId="166" fontId="6" fillId="13" borderId="68" xfId="0" applyNumberFormat="1" applyFont="1" applyFill="1" applyBorder="1" applyAlignment="1"/>
    <xf numFmtId="0" fontId="0" fillId="0" borderId="0" xfId="0" applyAlignment="1" applyProtection="1">
      <alignment horizontal="left"/>
      <protection locked="0"/>
    </xf>
    <xf numFmtId="0" fontId="0" fillId="0" borderId="0" xfId="0" applyAlignment="1" applyProtection="1">
      <alignment horizontal="center"/>
      <protection locked="0"/>
    </xf>
    <xf numFmtId="0" fontId="1" fillId="11" borderId="39" xfId="0" applyFont="1" applyFill="1" applyBorder="1" applyAlignment="1" applyProtection="1">
      <protection locked="0"/>
    </xf>
    <xf numFmtId="0" fontId="0" fillId="11" borderId="18" xfId="0" applyFill="1" applyBorder="1" applyAlignment="1" applyProtection="1"/>
    <xf numFmtId="0" fontId="0" fillId="11" borderId="4" xfId="0" applyFill="1" applyBorder="1" applyAlignment="1" applyProtection="1"/>
    <xf numFmtId="0" fontId="6" fillId="0" borderId="2"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166" fontId="2" fillId="13" borderId="69" xfId="0" applyNumberFormat="1" applyFont="1" applyFill="1" applyBorder="1" applyAlignment="1">
      <alignment horizontal="center" wrapText="1"/>
    </xf>
    <xf numFmtId="0" fontId="3" fillId="13" borderId="70" xfId="0" applyNumberFormat="1" applyFont="1" applyFill="1" applyBorder="1" applyAlignment="1" applyProtection="1">
      <alignment horizontal="left"/>
      <protection locked="0"/>
    </xf>
    <xf numFmtId="0" fontId="1" fillId="0" borderId="60" xfId="0" applyNumberFormat="1" applyFont="1" applyFill="1" applyBorder="1" applyAlignment="1" applyProtection="1">
      <alignment horizontal="left"/>
      <protection locked="0"/>
    </xf>
    <xf numFmtId="0" fontId="0" fillId="0" borderId="0" xfId="0" applyAlignment="1">
      <alignment vertical="center"/>
    </xf>
    <xf numFmtId="0" fontId="26" fillId="9" borderId="0" xfId="0" applyFont="1" applyFill="1" applyBorder="1" applyAlignment="1" applyProtection="1">
      <alignment horizontal="center"/>
      <protection locked="0"/>
    </xf>
    <xf numFmtId="0" fontId="3" fillId="3" borderId="39" xfId="0" applyNumberFormat="1" applyFont="1" applyFill="1" applyBorder="1" applyAlignment="1" applyProtection="1">
      <alignment horizontal="left"/>
      <protection locked="0"/>
    </xf>
    <xf numFmtId="0" fontId="3" fillId="3" borderId="18" xfId="0" applyNumberFormat="1" applyFont="1" applyFill="1" applyBorder="1" applyAlignment="1" applyProtection="1">
      <protection locked="0"/>
    </xf>
    <xf numFmtId="0" fontId="3" fillId="3" borderId="18" xfId="0" applyNumberFormat="1" applyFont="1" applyFill="1" applyBorder="1" applyAlignment="1" applyProtection="1"/>
    <xf numFmtId="0" fontId="3" fillId="3" borderId="10" xfId="0" applyNumberFormat="1" applyFont="1" applyFill="1" applyBorder="1" applyAlignment="1" applyProtection="1">
      <protection locked="0"/>
    </xf>
    <xf numFmtId="164" fontId="3" fillId="3" borderId="61" xfId="1" applyFont="1" applyFill="1" applyBorder="1" applyAlignment="1"/>
    <xf numFmtId="0" fontId="3" fillId="3" borderId="39" xfId="0" applyNumberFormat="1" applyFont="1" applyFill="1" applyBorder="1" applyAlignment="1" applyProtection="1"/>
    <xf numFmtId="0" fontId="3" fillId="3" borderId="2" xfId="0" applyNumberFormat="1" applyFont="1" applyFill="1" applyBorder="1" applyAlignment="1" applyProtection="1">
      <protection locked="0"/>
    </xf>
    <xf numFmtId="4" fontId="8" fillId="0" borderId="1" xfId="0" applyNumberFormat="1" applyFont="1" applyBorder="1" applyAlignment="1" applyProtection="1">
      <alignment horizontal="center" vertical="center"/>
      <protection locked="0"/>
    </xf>
    <xf numFmtId="4" fontId="8" fillId="0" borderId="1" xfId="0" applyNumberFormat="1" applyFont="1" applyBorder="1" applyAlignment="1" applyProtection="1">
      <alignment vertical="center"/>
      <protection locked="0"/>
    </xf>
    <xf numFmtId="4" fontId="8" fillId="0" borderId="1" xfId="0" applyNumberFormat="1" applyFont="1" applyBorder="1" applyAlignment="1">
      <alignment vertical="center"/>
    </xf>
    <xf numFmtId="4" fontId="8" fillId="0" borderId="1" xfId="0" applyNumberFormat="1" applyFont="1" applyBorder="1"/>
    <xf numFmtId="0" fontId="3" fillId="9" borderId="22" xfId="0" applyFont="1" applyFill="1" applyBorder="1" applyAlignment="1">
      <alignment horizontal="left" indent="16"/>
    </xf>
    <xf numFmtId="0" fontId="2" fillId="2" borderId="15" xfId="0" applyFont="1" applyFill="1" applyBorder="1" applyAlignment="1">
      <alignment horizontal="center" vertical="top"/>
    </xf>
    <xf numFmtId="0" fontId="2" fillId="2" borderId="16" xfId="0" applyFont="1" applyFill="1" applyBorder="1" applyAlignment="1">
      <alignment horizontal="center" vertical="top"/>
    </xf>
    <xf numFmtId="0" fontId="1"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14" xfId="0" applyFont="1" applyBorder="1" applyAlignment="1">
      <alignment horizontal="left" vertical="top" wrapText="1"/>
    </xf>
    <xf numFmtId="0" fontId="2" fillId="2" borderId="13" xfId="0" applyFont="1" applyFill="1" applyBorder="1" applyAlignment="1">
      <alignment horizontal="center" vertical="top"/>
    </xf>
    <xf numFmtId="0" fontId="2" fillId="2" borderId="0" xfId="0" applyFont="1" applyFill="1" applyBorder="1" applyAlignment="1">
      <alignment horizontal="center" vertical="top"/>
    </xf>
    <xf numFmtId="0" fontId="2" fillId="6" borderId="13" xfId="0" applyFont="1" applyFill="1" applyBorder="1" applyAlignment="1">
      <alignment horizontal="left" vertical="top" wrapText="1"/>
    </xf>
    <xf numFmtId="0" fontId="2" fillId="6" borderId="0" xfId="0" applyFont="1" applyFill="1" applyBorder="1" applyAlignment="1">
      <alignment horizontal="left" vertical="top"/>
    </xf>
    <xf numFmtId="0" fontId="0" fillId="0" borderId="13" xfId="0" applyBorder="1" applyAlignment="1">
      <alignment horizontal="left"/>
    </xf>
    <xf numFmtId="0" fontId="0" fillId="0" borderId="0" xfId="0" applyBorder="1" applyAlignment="1">
      <alignment horizontal="left"/>
    </xf>
    <xf numFmtId="0" fontId="2" fillId="0" borderId="0" xfId="0" applyFont="1" applyAlignment="1">
      <alignment horizontal="left" vertical="center" wrapText="1"/>
    </xf>
    <xf numFmtId="0" fontId="2" fillId="0" borderId="0" xfId="0" applyFont="1" applyFill="1" applyAlignment="1">
      <alignment horizontal="left" vertical="top" wrapText="1"/>
    </xf>
    <xf numFmtId="0" fontId="2" fillId="5" borderId="13" xfId="0" applyFont="1" applyFill="1" applyBorder="1" applyAlignment="1">
      <alignment horizontal="left" vertical="top"/>
    </xf>
    <xf numFmtId="0" fontId="2" fillId="5" borderId="0" xfId="0" applyFont="1" applyFill="1" applyBorder="1" applyAlignment="1">
      <alignment horizontal="left" vertical="top"/>
    </xf>
    <xf numFmtId="0" fontId="1" fillId="0" borderId="14" xfId="0" applyFont="1" applyBorder="1" applyAlignment="1">
      <alignment horizontal="left" vertical="top" wrapText="1"/>
    </xf>
    <xf numFmtId="0" fontId="2" fillId="10" borderId="13" xfId="0" applyFont="1" applyFill="1" applyBorder="1" applyAlignment="1">
      <alignment horizontal="left" vertical="top" wrapText="1"/>
    </xf>
    <xf numFmtId="0" fontId="2" fillId="10" borderId="0" xfId="0" applyFont="1" applyFill="1" applyBorder="1" applyAlignment="1">
      <alignment horizontal="left" vertical="top"/>
    </xf>
    <xf numFmtId="0" fontId="6" fillId="0" borderId="30" xfId="0" applyFont="1" applyBorder="1" applyAlignment="1">
      <alignment horizontal="left"/>
    </xf>
    <xf numFmtId="0" fontId="6" fillId="0" borderId="18" xfId="0" applyFont="1" applyBorder="1" applyAlignment="1">
      <alignment horizontal="left"/>
    </xf>
    <xf numFmtId="0" fontId="6" fillId="0" borderId="4" xfId="0" applyFont="1" applyBorder="1" applyAlignment="1">
      <alignment horizontal="left"/>
    </xf>
    <xf numFmtId="0" fontId="6" fillId="0" borderId="30" xfId="0" applyFont="1" applyBorder="1" applyAlignment="1">
      <alignment horizontal="left" wrapText="1"/>
    </xf>
    <xf numFmtId="0" fontId="6" fillId="0" borderId="18" xfId="0" applyFont="1" applyBorder="1" applyAlignment="1">
      <alignment horizontal="left" wrapText="1"/>
    </xf>
    <xf numFmtId="0" fontId="6" fillId="0" borderId="4" xfId="0" applyFont="1" applyBorder="1" applyAlignment="1">
      <alignment horizontal="left" wrapText="1"/>
    </xf>
    <xf numFmtId="0" fontId="6" fillId="0" borderId="39" xfId="0" applyFont="1" applyBorder="1" applyAlignment="1" applyProtection="1">
      <alignment horizontal="center"/>
      <protection locked="0"/>
    </xf>
    <xf numFmtId="0" fontId="6" fillId="0" borderId="18" xfId="0" applyFont="1" applyBorder="1" applyAlignment="1" applyProtection="1">
      <alignment horizontal="center"/>
      <protection locked="0"/>
    </xf>
    <xf numFmtId="0" fontId="6" fillId="0" borderId="31" xfId="0" applyFont="1" applyBorder="1" applyAlignment="1" applyProtection="1">
      <alignment horizontal="center"/>
      <protection locked="0"/>
    </xf>
    <xf numFmtId="0" fontId="6" fillId="0" borderId="32" xfId="0" applyFont="1" applyBorder="1" applyAlignment="1">
      <alignment horizontal="left"/>
    </xf>
    <xf numFmtId="0" fontId="6" fillId="0" borderId="11" xfId="0" applyFont="1" applyBorder="1" applyAlignment="1">
      <alignment horizontal="left"/>
    </xf>
    <xf numFmtId="0" fontId="6" fillId="0" borderId="33" xfId="0" applyFont="1" applyBorder="1" applyAlignment="1">
      <alignment horizontal="left"/>
    </xf>
    <xf numFmtId="0" fontId="19" fillId="0" borderId="22"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23" xfId="0" applyFont="1" applyBorder="1" applyAlignment="1" applyProtection="1">
      <alignment horizontal="left" vertical="top" wrapText="1"/>
      <protection locked="0"/>
    </xf>
    <xf numFmtId="0" fontId="19" fillId="0" borderId="37" xfId="0" applyFont="1" applyBorder="1" applyAlignment="1" applyProtection="1">
      <alignment horizontal="left" vertical="top" wrapText="1"/>
      <protection locked="0"/>
    </xf>
    <xf numFmtId="0" fontId="19" fillId="0" borderId="16" xfId="0" applyFont="1" applyBorder="1" applyAlignment="1" applyProtection="1">
      <alignment horizontal="left" vertical="top" wrapText="1"/>
      <protection locked="0"/>
    </xf>
    <xf numFmtId="0" fontId="19" fillId="0" borderId="38" xfId="0" applyFont="1" applyBorder="1" applyAlignment="1" applyProtection="1">
      <alignment horizontal="left" vertical="top" wrapText="1"/>
      <protection locked="0"/>
    </xf>
    <xf numFmtId="0" fontId="6" fillId="0" borderId="1" xfId="0" applyFont="1" applyBorder="1" applyAlignment="1" applyProtection="1">
      <alignment horizontal="left"/>
      <protection locked="0"/>
    </xf>
    <xf numFmtId="0" fontId="6" fillId="0" borderId="27" xfId="0" applyFont="1" applyBorder="1" applyAlignment="1" applyProtection="1">
      <alignment horizontal="left"/>
      <protection locked="0"/>
    </xf>
    <xf numFmtId="0" fontId="3" fillId="9" borderId="0" xfId="0" applyFont="1" applyFill="1" applyBorder="1" applyAlignment="1">
      <alignment horizontal="right" indent="1"/>
    </xf>
    <xf numFmtId="0" fontId="19" fillId="9" borderId="22" xfId="0" applyFont="1" applyFill="1" applyBorder="1" applyAlignment="1">
      <alignment horizontal="left" wrapText="1"/>
    </xf>
    <xf numFmtId="0" fontId="19" fillId="9" borderId="0" xfId="0" applyFont="1" applyFill="1" applyBorder="1" applyAlignment="1">
      <alignment horizontal="left"/>
    </xf>
    <xf numFmtId="0" fontId="19" fillId="9" borderId="23" xfId="0" applyFont="1" applyFill="1" applyBorder="1" applyAlignment="1">
      <alignment horizontal="left"/>
    </xf>
    <xf numFmtId="0" fontId="3" fillId="7" borderId="30" xfId="0" applyFont="1" applyFill="1" applyBorder="1" applyAlignment="1">
      <alignment horizontal="left" vertical="center" wrapText="1"/>
    </xf>
    <xf numFmtId="0" fontId="6" fillId="7" borderId="18" xfId="0" applyFont="1" applyFill="1" applyBorder="1" applyAlignment="1">
      <alignment horizontal="left" vertical="center" wrapText="1"/>
    </xf>
    <xf numFmtId="0" fontId="6" fillId="7" borderId="31" xfId="0" applyFont="1" applyFill="1" applyBorder="1" applyAlignment="1">
      <alignment horizontal="left" vertical="center" wrapText="1"/>
    </xf>
    <xf numFmtId="0" fontId="3" fillId="2" borderId="7" xfId="0" applyFont="1" applyFill="1" applyBorder="1" applyAlignment="1" applyProtection="1">
      <alignment horizontal="left" vertical="center"/>
    </xf>
    <xf numFmtId="0" fontId="3" fillId="2" borderId="25" xfId="0" applyFont="1" applyFill="1" applyBorder="1" applyAlignment="1" applyProtection="1">
      <alignment horizontal="left" vertical="center"/>
    </xf>
    <xf numFmtId="0" fontId="6" fillId="0" borderId="2" xfId="0" applyFont="1" applyBorder="1" applyAlignment="1" applyProtection="1">
      <alignment horizontal="left"/>
      <protection locked="0"/>
    </xf>
    <xf numFmtId="0" fontId="6" fillId="0" borderId="29" xfId="0" applyFont="1" applyBorder="1" applyAlignment="1" applyProtection="1">
      <alignment horizontal="left"/>
      <protection locked="0"/>
    </xf>
    <xf numFmtId="0" fontId="3" fillId="3" borderId="5" xfId="0" applyFont="1" applyFill="1" applyBorder="1" applyAlignment="1">
      <alignment horizontal="left" vertical="center" wrapText="1"/>
    </xf>
    <xf numFmtId="0" fontId="3" fillId="3" borderId="1" xfId="0" applyFont="1" applyFill="1" applyBorder="1" applyAlignment="1">
      <alignment horizontal="left" vertical="center" wrapText="1"/>
    </xf>
    <xf numFmtId="11" fontId="15" fillId="3" borderId="5" xfId="0" applyNumberFormat="1" applyFont="1" applyFill="1" applyBorder="1" applyAlignment="1">
      <alignment horizontal="center"/>
    </xf>
    <xf numFmtId="0" fontId="15" fillId="3" borderId="5" xfId="0" applyNumberFormat="1" applyFont="1" applyFill="1" applyBorder="1" applyAlignment="1">
      <alignment horizontal="center"/>
    </xf>
    <xf numFmtId="11" fontId="15" fillId="3" borderId="2" xfId="0" applyNumberFormat="1" applyFont="1" applyFill="1" applyBorder="1" applyAlignment="1">
      <alignment horizontal="center"/>
    </xf>
    <xf numFmtId="0" fontId="15" fillId="3" borderId="2" xfId="0" applyNumberFormat="1" applyFont="1" applyFill="1" applyBorder="1" applyAlignment="1">
      <alignment horizontal="center"/>
    </xf>
    <xf numFmtId="0" fontId="3" fillId="3" borderId="5" xfId="0" applyNumberFormat="1" applyFont="1" applyFill="1" applyBorder="1" applyAlignment="1">
      <alignment horizontal="center" vertical="center"/>
    </xf>
    <xf numFmtId="0" fontId="3" fillId="3" borderId="1" xfId="0" applyNumberFormat="1" applyFont="1" applyFill="1" applyBorder="1" applyAlignment="1">
      <alignment horizontal="center" vertical="center"/>
    </xf>
    <xf numFmtId="0" fontId="3" fillId="3" borderId="61"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11" fontId="15" fillId="3" borderId="1" xfId="0" applyNumberFormat="1" applyFont="1" applyFill="1" applyBorder="1" applyAlignment="1">
      <alignment horizontal="center"/>
    </xf>
    <xf numFmtId="0" fontId="15" fillId="3" borderId="1" xfId="0" applyNumberFormat="1" applyFont="1" applyFill="1" applyBorder="1" applyAlignment="1">
      <alignment horizontal="center"/>
    </xf>
    <xf numFmtId="0" fontId="2" fillId="10" borderId="40" xfId="0" applyFont="1" applyFill="1" applyBorder="1" applyAlignment="1">
      <alignment horizontal="left" vertical="center" wrapText="1"/>
    </xf>
    <xf numFmtId="0" fontId="2" fillId="10" borderId="41" xfId="0" applyFont="1" applyFill="1" applyBorder="1" applyAlignment="1">
      <alignment horizontal="left" vertical="center"/>
    </xf>
    <xf numFmtId="0" fontId="2" fillId="10" borderId="9" xfId="0" applyFont="1" applyFill="1" applyBorder="1" applyAlignment="1">
      <alignment horizontal="left" vertical="center"/>
    </xf>
    <xf numFmtId="0" fontId="2" fillId="10" borderId="39" xfId="0" applyFont="1" applyFill="1" applyBorder="1" applyAlignment="1">
      <alignment horizontal="center"/>
    </xf>
    <xf numFmtId="0" fontId="2" fillId="10" borderId="47" xfId="0" applyFont="1" applyFill="1" applyBorder="1" applyAlignment="1">
      <alignment horizontal="center"/>
    </xf>
    <xf numFmtId="0" fontId="2" fillId="10" borderId="2"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0" borderId="43" xfId="0" applyFont="1" applyFill="1" applyBorder="1" applyAlignment="1">
      <alignment horizontal="center" vertical="center" wrapText="1"/>
    </xf>
    <xf numFmtId="0" fontId="2" fillId="10" borderId="45" xfId="0" applyFont="1" applyFill="1" applyBorder="1" applyAlignment="1">
      <alignment horizontal="center" vertical="center" wrapText="1"/>
    </xf>
    <xf numFmtId="0" fontId="2" fillId="10" borderId="42" xfId="0" applyFont="1" applyFill="1" applyBorder="1" applyAlignment="1">
      <alignment horizontal="left" vertical="center" wrapText="1"/>
    </xf>
    <xf numFmtId="0" fontId="2" fillId="10" borderId="44" xfId="0" applyFont="1" applyFill="1" applyBorder="1" applyAlignment="1">
      <alignment horizontal="left" vertical="center"/>
    </xf>
    <xf numFmtId="0" fontId="2" fillId="10" borderId="46" xfId="0" applyFont="1" applyFill="1" applyBorder="1" applyAlignment="1">
      <alignment horizontal="left" vertical="center"/>
    </xf>
    <xf numFmtId="0" fontId="14" fillId="0" borderId="58" xfId="0" applyFont="1" applyBorder="1" applyAlignment="1">
      <alignment horizontal="left" vertical="center" wrapText="1"/>
    </xf>
    <xf numFmtId="0" fontId="14" fillId="0" borderId="18" xfId="0" applyFont="1" applyBorder="1" applyAlignment="1">
      <alignment horizontal="left" vertical="center" wrapText="1"/>
    </xf>
    <xf numFmtId="0" fontId="14" fillId="0" borderId="47" xfId="0" applyFont="1" applyBorder="1" applyAlignment="1">
      <alignment horizontal="left" vertical="center" wrapText="1"/>
    </xf>
    <xf numFmtId="0" fontId="7" fillId="13" borderId="8" xfId="0" applyFont="1" applyFill="1" applyBorder="1" applyAlignment="1">
      <alignment horizontal="center" wrapText="1"/>
    </xf>
    <xf numFmtId="0" fontId="7" fillId="13" borderId="6" xfId="0" applyFont="1" applyFill="1" applyBorder="1" applyAlignment="1">
      <alignment horizontal="center" wrapText="1"/>
    </xf>
  </cellXfs>
  <cellStyles count="2">
    <cellStyle name="Normal" xfId="0" builtinId="0"/>
    <cellStyle name="Tusenskille_BeregningsverktøySFT99-01Vers1.0" xfId="1" xr:uid="{00000000-0005-0000-0000-000001000000}"/>
  </cellStyles>
  <dxfs count="18">
    <dxf>
      <font>
        <color theme="0"/>
      </font>
    </dxf>
    <dxf>
      <fill>
        <patternFill>
          <bgColor indexed="44"/>
        </patternFill>
      </fill>
    </dxf>
    <dxf>
      <font>
        <condense val="0"/>
        <extend val="0"/>
        <color indexed="44"/>
      </font>
      <fill>
        <patternFill>
          <bgColor indexed="44"/>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ont>
        <condense val="0"/>
        <extend val="0"/>
        <color indexed="44"/>
      </font>
      <fill>
        <patternFill>
          <bgColor indexed="44"/>
        </patternFill>
      </fill>
    </dxf>
    <dxf>
      <font>
        <condense val="0"/>
        <extend val="0"/>
        <color indexed="44"/>
      </font>
      <fill>
        <patternFill>
          <bgColor indexed="44"/>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ont>
        <condense val="0"/>
        <extend val="0"/>
        <color auto="1"/>
      </font>
      <fill>
        <patternFill>
          <bgColor indexed="44"/>
        </patternFill>
      </fill>
    </dxf>
    <dxf>
      <font>
        <condense val="0"/>
        <extend val="0"/>
        <color auto="1"/>
      </font>
      <fill>
        <patternFill>
          <bgColor indexed="44"/>
        </patternFill>
      </fill>
    </dxf>
    <dxf>
      <fill>
        <patternFill>
          <bgColor indexed="34"/>
        </patternFill>
      </fill>
    </dxf>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Drop" dropStyle="combo" dx="16" fmlaLink="$A$53" fmlaRange="$A$54:$A$56" noThreeD="1" sel="1" val="0"/>
</file>

<file path=xl/ctrlProps/ctrlProp2.xml><?xml version="1.0" encoding="utf-8"?>
<formControlPr xmlns="http://schemas.microsoft.com/office/spreadsheetml/2009/9/main" objectType="Drop" dropStyle="combo" dx="16" fmlaLink="$B$53" fmlaRange="$B$54:$B$80"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7620</xdr:rowOff>
        </xdr:from>
        <xdr:to>
          <xdr:col>2</xdr:col>
          <xdr:colOff>228600</xdr:colOff>
          <xdr:row>5</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4</xdr:row>
          <xdr:rowOff>7620</xdr:rowOff>
        </xdr:from>
        <xdr:to>
          <xdr:col>5</xdr:col>
          <xdr:colOff>7620</xdr:colOff>
          <xdr:row>5</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2"/>
  <dimension ref="A1:L19"/>
  <sheetViews>
    <sheetView showGridLines="0" workbookViewId="0">
      <selection activeCell="D16" sqref="D16:L16"/>
    </sheetView>
  </sheetViews>
  <sheetFormatPr baseColWidth="10" defaultColWidth="11.5546875" defaultRowHeight="13.2" x14ac:dyDescent="0.25"/>
  <cols>
    <col min="3" max="3" width="10.33203125" customWidth="1"/>
    <col min="9" max="9" width="11.33203125" customWidth="1"/>
    <col min="10" max="10" width="7" hidden="1" customWidth="1"/>
    <col min="12" max="12" width="21.44140625" customWidth="1"/>
    <col min="13" max="13" width="3.6640625" customWidth="1"/>
  </cols>
  <sheetData>
    <row r="1" spans="1:12" ht="24.6" x14ac:dyDescent="0.4">
      <c r="A1" s="18" t="s">
        <v>275</v>
      </c>
    </row>
    <row r="2" spans="1:12" ht="9" customHeight="1" x14ac:dyDescent="0.25"/>
    <row r="3" spans="1:12" ht="34.5" customHeight="1" x14ac:dyDescent="0.25">
      <c r="A3" s="163" t="s">
        <v>365</v>
      </c>
      <c r="B3" s="163"/>
      <c r="C3" s="163"/>
      <c r="D3" s="163"/>
      <c r="E3" s="163"/>
      <c r="F3" s="163"/>
      <c r="G3" s="163"/>
      <c r="H3" s="163"/>
      <c r="I3" s="163"/>
      <c r="J3" s="163"/>
      <c r="K3" s="163"/>
    </row>
    <row r="4" spans="1:12" ht="7.5" customHeight="1" x14ac:dyDescent="0.25">
      <c r="A4" s="19"/>
      <c r="B4" s="20"/>
      <c r="C4" s="20"/>
      <c r="D4" s="20"/>
      <c r="E4" s="20"/>
      <c r="F4" s="20"/>
      <c r="G4" s="20"/>
      <c r="H4" s="20"/>
      <c r="I4" s="20"/>
      <c r="J4" s="20"/>
      <c r="K4" s="20"/>
    </row>
    <row r="5" spans="1:12" ht="42" customHeight="1" x14ac:dyDescent="0.25">
      <c r="A5" s="164" t="s">
        <v>366</v>
      </c>
      <c r="B5" s="164"/>
      <c r="C5" s="164"/>
      <c r="D5" s="164"/>
      <c r="E5" s="164"/>
      <c r="F5" s="164"/>
      <c r="G5" s="164"/>
      <c r="H5" s="164"/>
      <c r="I5" s="164"/>
      <c r="J5" s="164"/>
      <c r="K5" s="164"/>
    </row>
    <row r="6" spans="1:12" ht="10.5" customHeight="1" x14ac:dyDescent="0.25"/>
    <row r="7" spans="1:12" ht="6" customHeight="1" x14ac:dyDescent="0.25">
      <c r="A7" s="33"/>
      <c r="B7" s="34"/>
      <c r="C7" s="34"/>
      <c r="D7" s="34"/>
      <c r="E7" s="34"/>
      <c r="F7" s="34"/>
      <c r="G7" s="34"/>
      <c r="H7" s="34"/>
      <c r="I7" s="34"/>
      <c r="J7" s="34"/>
      <c r="K7" s="34"/>
      <c r="L7" s="35"/>
    </row>
    <row r="8" spans="1:12" ht="157.5" customHeight="1" x14ac:dyDescent="0.25">
      <c r="A8" s="165" t="s">
        <v>317</v>
      </c>
      <c r="B8" s="166"/>
      <c r="C8" s="166"/>
      <c r="D8" s="154" t="s">
        <v>359</v>
      </c>
      <c r="E8" s="155"/>
      <c r="F8" s="155"/>
      <c r="G8" s="155"/>
      <c r="H8" s="155"/>
      <c r="I8" s="155"/>
      <c r="J8" s="155"/>
      <c r="K8" s="155"/>
      <c r="L8" s="156"/>
    </row>
    <row r="9" spans="1:12" ht="6" customHeight="1" x14ac:dyDescent="0.25">
      <c r="A9" s="157"/>
      <c r="B9" s="158"/>
      <c r="C9" s="158"/>
      <c r="D9" s="158"/>
      <c r="E9" s="158"/>
      <c r="F9" s="158"/>
      <c r="G9" s="158"/>
      <c r="H9" s="158"/>
      <c r="I9" s="158"/>
      <c r="J9" s="158"/>
      <c r="K9" s="158"/>
      <c r="L9" s="36"/>
    </row>
    <row r="10" spans="1:12" ht="132.75" customHeight="1" x14ac:dyDescent="0.25">
      <c r="A10" s="165" t="s">
        <v>360</v>
      </c>
      <c r="B10" s="166"/>
      <c r="C10" s="166"/>
      <c r="D10" s="154" t="s">
        <v>364</v>
      </c>
      <c r="E10" s="154"/>
      <c r="F10" s="154"/>
      <c r="G10" s="154"/>
      <c r="H10" s="154"/>
      <c r="I10" s="154"/>
      <c r="J10" s="154"/>
      <c r="K10" s="154"/>
      <c r="L10" s="167"/>
    </row>
    <row r="11" spans="1:12" ht="6" customHeight="1" x14ac:dyDescent="0.25">
      <c r="A11" s="157"/>
      <c r="B11" s="158"/>
      <c r="C11" s="158"/>
      <c r="D11" s="158"/>
      <c r="E11" s="158"/>
      <c r="F11" s="158"/>
      <c r="G11" s="158"/>
      <c r="H11" s="158"/>
      <c r="I11" s="158"/>
      <c r="J11" s="158"/>
      <c r="K11" s="158"/>
      <c r="L11" s="36"/>
    </row>
    <row r="12" spans="1:12" ht="132.75" customHeight="1" x14ac:dyDescent="0.25">
      <c r="A12" s="165" t="s">
        <v>361</v>
      </c>
      <c r="B12" s="166"/>
      <c r="C12" s="166"/>
      <c r="D12" s="154" t="s">
        <v>362</v>
      </c>
      <c r="E12" s="154"/>
      <c r="F12" s="154"/>
      <c r="G12" s="154"/>
      <c r="H12" s="154"/>
      <c r="I12" s="154"/>
      <c r="J12" s="154"/>
      <c r="K12" s="154"/>
      <c r="L12" s="167"/>
    </row>
    <row r="13" spans="1:12" ht="6" customHeight="1" x14ac:dyDescent="0.25">
      <c r="A13" s="157"/>
      <c r="B13" s="158"/>
      <c r="C13" s="158"/>
      <c r="D13" s="158"/>
      <c r="E13" s="158"/>
      <c r="F13" s="158"/>
      <c r="G13" s="158"/>
      <c r="H13" s="158"/>
      <c r="I13" s="158"/>
      <c r="J13" s="158"/>
      <c r="K13" s="158"/>
      <c r="L13" s="36"/>
    </row>
    <row r="14" spans="1:12" ht="29.25" customHeight="1" x14ac:dyDescent="0.25">
      <c r="A14" s="168" t="s">
        <v>341</v>
      </c>
      <c r="B14" s="169"/>
      <c r="C14" s="169"/>
      <c r="D14" s="154" t="s">
        <v>367</v>
      </c>
      <c r="E14" s="155"/>
      <c r="F14" s="155"/>
      <c r="G14" s="155"/>
      <c r="H14" s="155"/>
      <c r="I14" s="155"/>
      <c r="J14" s="155"/>
      <c r="K14" s="155"/>
      <c r="L14" s="156"/>
    </row>
    <row r="15" spans="1:12" ht="6" customHeight="1" x14ac:dyDescent="0.25">
      <c r="A15" s="157"/>
      <c r="B15" s="158"/>
      <c r="C15" s="158"/>
      <c r="D15" s="158"/>
      <c r="E15" s="158"/>
      <c r="F15" s="158"/>
      <c r="G15" s="158"/>
      <c r="H15" s="158"/>
      <c r="I15" s="158"/>
      <c r="J15" s="158"/>
      <c r="K15" s="158"/>
      <c r="L15" s="36"/>
    </row>
    <row r="16" spans="1:12" ht="54" customHeight="1" x14ac:dyDescent="0.25">
      <c r="A16" s="159" t="s">
        <v>319</v>
      </c>
      <c r="B16" s="160"/>
      <c r="C16" s="160"/>
      <c r="D16" s="154" t="s">
        <v>320</v>
      </c>
      <c r="E16" s="155"/>
      <c r="F16" s="155"/>
      <c r="G16" s="155"/>
      <c r="H16" s="155"/>
      <c r="I16" s="155"/>
      <c r="J16" s="155"/>
      <c r="K16" s="155"/>
      <c r="L16" s="156"/>
    </row>
    <row r="17" spans="1:12" ht="6" customHeight="1" x14ac:dyDescent="0.25">
      <c r="A17" s="157"/>
      <c r="B17" s="158"/>
      <c r="C17" s="158"/>
      <c r="D17" s="158"/>
      <c r="E17" s="158"/>
      <c r="F17" s="158"/>
      <c r="G17" s="158"/>
      <c r="H17" s="158"/>
      <c r="I17" s="158"/>
      <c r="J17" s="158"/>
      <c r="K17" s="158"/>
      <c r="L17" s="36"/>
    </row>
    <row r="18" spans="1:12" ht="12.75" customHeight="1" x14ac:dyDescent="0.25">
      <c r="A18" s="161" t="s">
        <v>310</v>
      </c>
      <c r="B18" s="162"/>
      <c r="C18" s="162"/>
      <c r="D18" s="155" t="s">
        <v>311</v>
      </c>
      <c r="E18" s="155"/>
      <c r="F18" s="155"/>
      <c r="G18" s="155"/>
      <c r="H18" s="155"/>
      <c r="I18" s="155"/>
      <c r="J18" s="155"/>
      <c r="K18" s="155"/>
      <c r="L18" s="156"/>
    </row>
    <row r="19" spans="1:12" ht="6" customHeight="1" x14ac:dyDescent="0.25">
      <c r="A19" s="152"/>
      <c r="B19" s="153"/>
      <c r="C19" s="153"/>
      <c r="D19" s="153"/>
      <c r="E19" s="153"/>
      <c r="F19" s="153"/>
      <c r="G19" s="153"/>
      <c r="H19" s="153"/>
      <c r="I19" s="153"/>
      <c r="J19" s="153"/>
      <c r="K19" s="153"/>
      <c r="L19" s="37"/>
    </row>
  </sheetData>
  <mergeCells count="20">
    <mergeCell ref="A3:K3"/>
    <mergeCell ref="A5:K5"/>
    <mergeCell ref="A10:C10"/>
    <mergeCell ref="A9:K9"/>
    <mergeCell ref="A15:K15"/>
    <mergeCell ref="D8:L8"/>
    <mergeCell ref="D10:L10"/>
    <mergeCell ref="A13:K13"/>
    <mergeCell ref="A14:C14"/>
    <mergeCell ref="D14:L14"/>
    <mergeCell ref="A8:C8"/>
    <mergeCell ref="A11:K11"/>
    <mergeCell ref="A12:C12"/>
    <mergeCell ref="D12:L12"/>
    <mergeCell ref="A19:K19"/>
    <mergeCell ref="D16:L16"/>
    <mergeCell ref="A17:K17"/>
    <mergeCell ref="A16:C16"/>
    <mergeCell ref="A18:C18"/>
    <mergeCell ref="D18:L18"/>
  </mergeCells>
  <phoneticPr fontId="5" type="noConversion"/>
  <pageMargins left="0.74803149606299213" right="0.74803149606299213" top="0.78740157480314965" bottom="0.5" header="0.51181102362204722" footer="0.39370078740157483"/>
  <pageSetup paperSize="9" scale="93"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3">
    <tabColor indexed="42"/>
    <pageSetUpPr fitToPage="1"/>
  </sheetPr>
  <dimension ref="A1:F80"/>
  <sheetViews>
    <sheetView showGridLines="0" tabSelected="1" zoomScaleNormal="100" workbookViewId="0">
      <selection activeCell="C8" sqref="C8"/>
    </sheetView>
  </sheetViews>
  <sheetFormatPr baseColWidth="10" defaultColWidth="11.5546875" defaultRowHeight="13.2" x14ac:dyDescent="0.25"/>
  <cols>
    <col min="1" max="1" width="50.88671875" customWidth="1"/>
    <col min="2" max="5" width="11.5546875" style="4" customWidth="1"/>
    <col min="6" max="6" width="45.5546875" customWidth="1"/>
  </cols>
  <sheetData>
    <row r="1" spans="1:6" ht="9.6" customHeight="1" thickTop="1" x14ac:dyDescent="0.25">
      <c r="A1" s="48"/>
      <c r="B1" s="49"/>
      <c r="C1" s="49"/>
      <c r="D1" s="49"/>
      <c r="E1" s="49"/>
      <c r="F1" s="50"/>
    </row>
    <row r="2" spans="1:6" ht="18" customHeight="1" x14ac:dyDescent="0.25">
      <c r="A2" s="151" t="s">
        <v>352</v>
      </c>
      <c r="B2" s="130"/>
      <c r="C2" s="131"/>
      <c r="D2" s="131"/>
      <c r="E2" s="132"/>
      <c r="F2" s="44"/>
    </row>
    <row r="3" spans="1:6" ht="18" customHeight="1" x14ac:dyDescent="0.25">
      <c r="A3" s="151" t="s">
        <v>354</v>
      </c>
      <c r="B3" s="130"/>
      <c r="C3" s="131"/>
      <c r="D3" s="131"/>
      <c r="E3" s="132"/>
      <c r="F3" s="44"/>
    </row>
    <row r="4" spans="1:6" ht="18" customHeight="1" x14ac:dyDescent="0.25">
      <c r="A4" s="151" t="s">
        <v>363</v>
      </c>
      <c r="B4" s="130"/>
      <c r="C4" s="131"/>
      <c r="D4" s="131"/>
      <c r="E4" s="132"/>
      <c r="F4" s="44"/>
    </row>
    <row r="5" spans="1:6" ht="18" customHeight="1" x14ac:dyDescent="0.25">
      <c r="A5" s="151" t="s">
        <v>347</v>
      </c>
      <c r="B5" s="139">
        <f>INDEX(A54:A56,A53)</f>
        <v>0</v>
      </c>
      <c r="C5" s="190" t="s">
        <v>348</v>
      </c>
      <c r="D5" s="190"/>
      <c r="E5" s="139">
        <f>INDEX(B54:B80,B53)</f>
        <v>0</v>
      </c>
      <c r="F5" s="44"/>
    </row>
    <row r="6" spans="1:6" ht="9" customHeight="1" thickBot="1" x14ac:dyDescent="0.3">
      <c r="A6" s="42"/>
      <c r="B6" s="43"/>
      <c r="C6" s="43"/>
      <c r="D6" s="43"/>
      <c r="E6" s="43"/>
      <c r="F6" s="44"/>
    </row>
    <row r="7" spans="1:6" ht="24" x14ac:dyDescent="0.25">
      <c r="A7" s="38" t="s">
        <v>268</v>
      </c>
      <c r="B7" s="24" t="s">
        <v>305</v>
      </c>
      <c r="C7" s="24" t="s">
        <v>258</v>
      </c>
      <c r="D7" s="197" t="s">
        <v>259</v>
      </c>
      <c r="E7" s="197"/>
      <c r="F7" s="198"/>
    </row>
    <row r="8" spans="1:6" ht="15" x14ac:dyDescent="0.35">
      <c r="A8" s="39" t="s">
        <v>334</v>
      </c>
      <c r="B8" s="15" t="s">
        <v>267</v>
      </c>
      <c r="C8" s="29"/>
      <c r="D8" s="188"/>
      <c r="E8" s="188"/>
      <c r="F8" s="189"/>
    </row>
    <row r="9" spans="1:6" x14ac:dyDescent="0.25">
      <c r="A9" s="39" t="s">
        <v>335</v>
      </c>
      <c r="B9" s="15" t="s">
        <v>267</v>
      </c>
      <c r="C9" s="79"/>
      <c r="D9" s="188"/>
      <c r="E9" s="188"/>
      <c r="F9" s="189"/>
    </row>
    <row r="10" spans="1:6" ht="3.6" customHeight="1" x14ac:dyDescent="0.25">
      <c r="A10" s="80"/>
      <c r="B10" s="81"/>
      <c r="C10" s="81"/>
      <c r="D10" s="81"/>
      <c r="E10" s="81"/>
      <c r="F10" s="82"/>
    </row>
    <row r="11" spans="1:6" ht="15" x14ac:dyDescent="0.35">
      <c r="A11" s="39" t="s">
        <v>336</v>
      </c>
      <c r="B11" s="15" t="s">
        <v>267</v>
      </c>
      <c r="C11" s="29"/>
      <c r="D11" s="188"/>
      <c r="E11" s="188"/>
      <c r="F11" s="189"/>
    </row>
    <row r="12" spans="1:6" x14ac:dyDescent="0.25">
      <c r="A12" s="39" t="s">
        <v>337</v>
      </c>
      <c r="B12" s="15" t="s">
        <v>267</v>
      </c>
      <c r="C12" s="79"/>
      <c r="D12" s="188"/>
      <c r="E12" s="188"/>
      <c r="F12" s="189"/>
    </row>
    <row r="13" spans="1:6" ht="13.8" thickBot="1" x14ac:dyDescent="0.3">
      <c r="A13" s="40" t="s">
        <v>257</v>
      </c>
      <c r="B13" s="22">
        <v>9.9999999999999995E-7</v>
      </c>
      <c r="C13" s="23">
        <v>9.9999999999999995E-7</v>
      </c>
      <c r="D13" s="199" t="s">
        <v>318</v>
      </c>
      <c r="E13" s="199"/>
      <c r="F13" s="200"/>
    </row>
    <row r="14" spans="1:6" ht="24" x14ac:dyDescent="0.25">
      <c r="A14" s="38" t="s">
        <v>269</v>
      </c>
      <c r="B14" s="24" t="s">
        <v>305</v>
      </c>
      <c r="C14" s="24" t="s">
        <v>258</v>
      </c>
      <c r="D14" s="197" t="s">
        <v>259</v>
      </c>
      <c r="E14" s="197"/>
      <c r="F14" s="198"/>
    </row>
    <row r="15" spans="1:6" ht="15" x14ac:dyDescent="0.35">
      <c r="A15" s="39" t="s">
        <v>312</v>
      </c>
      <c r="B15" s="15" t="s">
        <v>267</v>
      </c>
      <c r="C15" s="29"/>
      <c r="D15" s="188"/>
      <c r="E15" s="188"/>
      <c r="F15" s="189"/>
    </row>
    <row r="16" spans="1:6" x14ac:dyDescent="0.25">
      <c r="A16" s="39" t="s">
        <v>340</v>
      </c>
      <c r="B16" s="57">
        <v>0.1</v>
      </c>
      <c r="C16" s="86">
        <v>0.1</v>
      </c>
      <c r="D16" s="176"/>
      <c r="E16" s="177"/>
      <c r="F16" s="178"/>
    </row>
    <row r="17" spans="1:6" x14ac:dyDescent="0.25">
      <c r="A17" s="41" t="s">
        <v>313</v>
      </c>
      <c r="B17" s="57">
        <v>0.2</v>
      </c>
      <c r="C17" s="16">
        <v>0.2</v>
      </c>
      <c r="D17" s="188"/>
      <c r="E17" s="188"/>
      <c r="F17" s="189"/>
    </row>
    <row r="18" spans="1:6" ht="6" customHeight="1" x14ac:dyDescent="0.25">
      <c r="A18" s="42"/>
      <c r="B18" s="43"/>
      <c r="C18" s="43"/>
      <c r="D18" s="43"/>
      <c r="E18" s="43"/>
      <c r="F18" s="44"/>
    </row>
    <row r="19" spans="1:6" ht="25.5" customHeight="1" x14ac:dyDescent="0.25">
      <c r="A19" s="191" t="s">
        <v>342</v>
      </c>
      <c r="B19" s="192"/>
      <c r="C19" s="192"/>
      <c r="D19" s="192"/>
      <c r="E19" s="192"/>
      <c r="F19" s="193"/>
    </row>
    <row r="20" spans="1:6" ht="6" customHeight="1" x14ac:dyDescent="0.25">
      <c r="A20" s="42"/>
      <c r="B20" s="43"/>
      <c r="C20" s="43"/>
      <c r="D20" s="43"/>
      <c r="E20" s="43"/>
      <c r="F20" s="44"/>
    </row>
    <row r="21" spans="1:6" s="138" customFormat="1" ht="24" customHeight="1" x14ac:dyDescent="0.25">
      <c r="A21" s="194" t="s">
        <v>357</v>
      </c>
      <c r="B21" s="195"/>
      <c r="C21" s="195"/>
      <c r="D21" s="195"/>
      <c r="E21" s="195"/>
      <c r="F21" s="196"/>
    </row>
    <row r="22" spans="1:6" ht="15" customHeight="1" x14ac:dyDescent="0.25">
      <c r="A22" s="122"/>
      <c r="B22" s="123"/>
      <c r="C22" s="123"/>
      <c r="D22" s="22" t="s">
        <v>338</v>
      </c>
      <c r="E22" s="22" t="s">
        <v>339</v>
      </c>
      <c r="F22" s="124"/>
    </row>
    <row r="23" spans="1:6" ht="15" customHeight="1" x14ac:dyDescent="0.25">
      <c r="A23" s="170" t="s">
        <v>355</v>
      </c>
      <c r="B23" s="171"/>
      <c r="C23" s="172"/>
      <c r="D23" s="133"/>
      <c r="E23" s="133"/>
      <c r="F23" s="125"/>
    </row>
    <row r="24" spans="1:6" ht="25.95" customHeight="1" x14ac:dyDescent="0.25">
      <c r="A24" s="173" t="s">
        <v>356</v>
      </c>
      <c r="B24" s="174"/>
      <c r="C24" s="175"/>
      <c r="D24" s="134"/>
      <c r="E24" s="134"/>
      <c r="F24" s="126"/>
    </row>
    <row r="25" spans="1:6" ht="15" customHeight="1" x14ac:dyDescent="0.25">
      <c r="A25" s="179" t="s">
        <v>351</v>
      </c>
      <c r="B25" s="180"/>
      <c r="C25" s="180"/>
      <c r="D25" s="180"/>
      <c r="E25" s="180"/>
      <c r="F25" s="181"/>
    </row>
    <row r="26" spans="1:6" ht="6.75" customHeight="1" x14ac:dyDescent="0.25">
      <c r="A26" s="83"/>
      <c r="B26" s="84"/>
      <c r="C26" s="84"/>
      <c r="D26" s="84"/>
      <c r="E26" s="84"/>
      <c r="F26" s="85"/>
    </row>
    <row r="27" spans="1:6" ht="18.600000000000001" customHeight="1" x14ac:dyDescent="0.25">
      <c r="A27" s="182"/>
      <c r="B27" s="183"/>
      <c r="C27" s="183"/>
      <c r="D27" s="183"/>
      <c r="E27" s="183"/>
      <c r="F27" s="184"/>
    </row>
    <row r="28" spans="1:6" ht="18.600000000000001" customHeight="1" x14ac:dyDescent="0.25">
      <c r="A28" s="182"/>
      <c r="B28" s="183"/>
      <c r="C28" s="183"/>
      <c r="D28" s="183"/>
      <c r="E28" s="183"/>
      <c r="F28" s="184"/>
    </row>
    <row r="29" spans="1:6" ht="18.600000000000001" customHeight="1" x14ac:dyDescent="0.25">
      <c r="A29" s="182"/>
      <c r="B29" s="183"/>
      <c r="C29" s="183"/>
      <c r="D29" s="183"/>
      <c r="E29" s="183"/>
      <c r="F29" s="184"/>
    </row>
    <row r="30" spans="1:6" ht="15" customHeight="1" x14ac:dyDescent="0.25">
      <c r="A30" s="179" t="s">
        <v>358</v>
      </c>
      <c r="B30" s="180"/>
      <c r="C30" s="180"/>
      <c r="D30" s="180"/>
      <c r="E30" s="180"/>
      <c r="F30" s="181"/>
    </row>
    <row r="31" spans="1:6" ht="6.75" customHeight="1" x14ac:dyDescent="0.25">
      <c r="A31" s="83"/>
      <c r="B31" s="84"/>
      <c r="C31" s="84"/>
      <c r="D31" s="84"/>
      <c r="E31" s="84"/>
      <c r="F31" s="85"/>
    </row>
    <row r="32" spans="1:6" ht="18.600000000000001" customHeight="1" x14ac:dyDescent="0.25">
      <c r="A32" s="182"/>
      <c r="B32" s="183"/>
      <c r="C32" s="183"/>
      <c r="D32" s="183"/>
      <c r="E32" s="183"/>
      <c r="F32" s="184"/>
    </row>
    <row r="33" spans="1:6" ht="18.600000000000001" customHeight="1" x14ac:dyDescent="0.25">
      <c r="A33" s="182"/>
      <c r="B33" s="183"/>
      <c r="C33" s="183"/>
      <c r="D33" s="183"/>
      <c r="E33" s="183"/>
      <c r="F33" s="184"/>
    </row>
    <row r="34" spans="1:6" ht="18.600000000000001" customHeight="1" x14ac:dyDescent="0.25">
      <c r="A34" s="182"/>
      <c r="B34" s="183"/>
      <c r="C34" s="183"/>
      <c r="D34" s="183"/>
      <c r="E34" s="183"/>
      <c r="F34" s="184"/>
    </row>
    <row r="35" spans="1:6" ht="18.600000000000001" customHeight="1" x14ac:dyDescent="0.25">
      <c r="A35" s="182"/>
      <c r="B35" s="183"/>
      <c r="C35" s="183"/>
      <c r="D35" s="183"/>
      <c r="E35" s="183"/>
      <c r="F35" s="184"/>
    </row>
    <row r="36" spans="1:6" ht="18" customHeight="1" x14ac:dyDescent="0.25">
      <c r="A36" s="185"/>
      <c r="B36" s="186"/>
      <c r="C36" s="186"/>
      <c r="D36" s="186"/>
      <c r="E36" s="186"/>
      <c r="F36" s="187"/>
    </row>
    <row r="37" spans="1:6" ht="13.8" thickBot="1" x14ac:dyDescent="0.3">
      <c r="A37" s="45"/>
      <c r="B37" s="46"/>
      <c r="C37" s="46"/>
      <c r="D37" s="46"/>
      <c r="E37" s="46"/>
      <c r="F37" s="47"/>
    </row>
    <row r="38" spans="1:6" ht="13.8" thickTop="1" x14ac:dyDescent="0.25"/>
    <row r="53" spans="1:2" hidden="1" x14ac:dyDescent="0.25">
      <c r="A53" s="128">
        <v>1</v>
      </c>
      <c r="B53" s="129">
        <v>1</v>
      </c>
    </row>
    <row r="54" spans="1:2" hidden="1" x14ac:dyDescent="0.25"/>
    <row r="55" spans="1:2" hidden="1" x14ac:dyDescent="0.25">
      <c r="A55" s="91" t="s">
        <v>345</v>
      </c>
      <c r="B55" s="4">
        <v>2000</v>
      </c>
    </row>
    <row r="56" spans="1:2" hidden="1" x14ac:dyDescent="0.25">
      <c r="A56" s="91" t="s">
        <v>346</v>
      </c>
      <c r="B56" s="4">
        <v>2001</v>
      </c>
    </row>
    <row r="57" spans="1:2" hidden="1" x14ac:dyDescent="0.25">
      <c r="B57" s="4">
        <v>2002</v>
      </c>
    </row>
    <row r="58" spans="1:2" hidden="1" x14ac:dyDescent="0.25">
      <c r="B58" s="4">
        <v>2003</v>
      </c>
    </row>
    <row r="59" spans="1:2" hidden="1" x14ac:dyDescent="0.25">
      <c r="B59" s="4">
        <v>2004</v>
      </c>
    </row>
    <row r="60" spans="1:2" hidden="1" x14ac:dyDescent="0.25">
      <c r="B60" s="4">
        <v>2005</v>
      </c>
    </row>
    <row r="61" spans="1:2" hidden="1" x14ac:dyDescent="0.25">
      <c r="B61" s="4">
        <v>2006</v>
      </c>
    </row>
    <row r="62" spans="1:2" hidden="1" x14ac:dyDescent="0.25">
      <c r="B62" s="4">
        <v>2007</v>
      </c>
    </row>
    <row r="63" spans="1:2" hidden="1" x14ac:dyDescent="0.25">
      <c r="B63" s="4">
        <v>2008</v>
      </c>
    </row>
    <row r="64" spans="1:2" hidden="1" x14ac:dyDescent="0.25">
      <c r="B64" s="4">
        <v>2009</v>
      </c>
    </row>
    <row r="65" spans="2:2" hidden="1" x14ac:dyDescent="0.25">
      <c r="B65" s="4">
        <v>2010</v>
      </c>
    </row>
    <row r="66" spans="2:2" hidden="1" x14ac:dyDescent="0.25">
      <c r="B66" s="4">
        <v>2011</v>
      </c>
    </row>
    <row r="67" spans="2:2" hidden="1" x14ac:dyDescent="0.25">
      <c r="B67" s="4">
        <v>2012</v>
      </c>
    </row>
    <row r="68" spans="2:2" hidden="1" x14ac:dyDescent="0.25">
      <c r="B68" s="4">
        <v>2013</v>
      </c>
    </row>
    <row r="69" spans="2:2" hidden="1" x14ac:dyDescent="0.25">
      <c r="B69" s="4">
        <v>2014</v>
      </c>
    </row>
    <row r="70" spans="2:2" hidden="1" x14ac:dyDescent="0.25">
      <c r="B70" s="4">
        <v>2015</v>
      </c>
    </row>
    <row r="71" spans="2:2" hidden="1" x14ac:dyDescent="0.25">
      <c r="B71" s="4">
        <v>2016</v>
      </c>
    </row>
    <row r="72" spans="2:2" hidden="1" x14ac:dyDescent="0.25">
      <c r="B72" s="4">
        <v>2017</v>
      </c>
    </row>
    <row r="73" spans="2:2" hidden="1" x14ac:dyDescent="0.25">
      <c r="B73" s="4">
        <v>2018</v>
      </c>
    </row>
    <row r="74" spans="2:2" hidden="1" x14ac:dyDescent="0.25">
      <c r="B74" s="4">
        <v>2019</v>
      </c>
    </row>
    <row r="75" spans="2:2" hidden="1" x14ac:dyDescent="0.25">
      <c r="B75" s="4">
        <v>2020</v>
      </c>
    </row>
    <row r="76" spans="2:2" hidden="1" x14ac:dyDescent="0.25">
      <c r="B76" s="4">
        <v>2021</v>
      </c>
    </row>
    <row r="77" spans="2:2" hidden="1" x14ac:dyDescent="0.25">
      <c r="B77" s="4">
        <v>2022</v>
      </c>
    </row>
    <row r="78" spans="2:2" hidden="1" x14ac:dyDescent="0.25">
      <c r="B78" s="4">
        <v>2023</v>
      </c>
    </row>
    <row r="79" spans="2:2" hidden="1" x14ac:dyDescent="0.25">
      <c r="B79" s="4">
        <v>2024</v>
      </c>
    </row>
    <row r="80" spans="2:2" hidden="1" x14ac:dyDescent="0.25">
      <c r="B80" s="4">
        <v>2025</v>
      </c>
    </row>
  </sheetData>
  <sheetProtection sheet="1" objects="1" scenarios="1"/>
  <mergeCells count="19">
    <mergeCell ref="D11:F11"/>
    <mergeCell ref="C5:D5"/>
    <mergeCell ref="A25:F25"/>
    <mergeCell ref="A19:F19"/>
    <mergeCell ref="A21:F21"/>
    <mergeCell ref="D14:F14"/>
    <mergeCell ref="D15:F15"/>
    <mergeCell ref="D7:F7"/>
    <mergeCell ref="D8:F8"/>
    <mergeCell ref="D9:F9"/>
    <mergeCell ref="D13:F13"/>
    <mergeCell ref="D12:F12"/>
    <mergeCell ref="D17:F17"/>
    <mergeCell ref="A23:C23"/>
    <mergeCell ref="A24:C24"/>
    <mergeCell ref="D16:F16"/>
    <mergeCell ref="A30:F30"/>
    <mergeCell ref="A32:F36"/>
    <mergeCell ref="A27:F29"/>
  </mergeCells>
  <phoneticPr fontId="5" type="noConversion"/>
  <conditionalFormatting sqref="D15:D17 D8:D9 D11:D13">
    <cfRule type="expression" dxfId="17" priority="2" stopIfTrue="1">
      <formula>C8=B8</formula>
    </cfRule>
    <cfRule type="expression" dxfId="16" priority="3" stopIfTrue="1">
      <formula>AND(NOT(C8=B8),ISBLANK(D8))</formula>
    </cfRule>
  </conditionalFormatting>
  <conditionalFormatting sqref="B8:B9 B11:B13">
    <cfRule type="expression" dxfId="15" priority="4" stopIfTrue="1">
      <formula>C8=B8</formula>
    </cfRule>
  </conditionalFormatting>
  <conditionalFormatting sqref="B15:B17 B8:B9 B11:B12">
    <cfRule type="expression" dxfId="14" priority="11" stopIfTrue="1">
      <formula>#REF!=B8</formula>
    </cfRule>
  </conditionalFormatting>
  <pageMargins left="0.98425196850393704" right="0.59055118110236227" top="0.78740157480314965" bottom="0.59055118110236227" header="0.51181102362204722" footer="0.27559055118110237"/>
  <pageSetup paperSize="9" scale="90" orientation="landscape" r:id="rId1"/>
  <headerFooter alignWithMargins="0">
    <oddHeader>&amp;L&amp;Z&amp;F&amp;A</oddHeader>
    <oddFooter>&amp;CSide &amp;P av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defaultSize="0" autoLine="0" autoPict="0">
                <anchor moveWithCells="1">
                  <from>
                    <xdr:col>1</xdr:col>
                    <xdr:colOff>0</xdr:colOff>
                    <xdr:row>4</xdr:row>
                    <xdr:rowOff>7620</xdr:rowOff>
                  </from>
                  <to>
                    <xdr:col>2</xdr:col>
                    <xdr:colOff>228600</xdr:colOff>
                    <xdr:row>5</xdr:row>
                    <xdr:rowOff>0</xdr:rowOff>
                  </to>
                </anchor>
              </controlPr>
            </control>
          </mc:Choice>
        </mc:AlternateContent>
        <mc:AlternateContent xmlns:mc="http://schemas.openxmlformats.org/markup-compatibility/2006">
          <mc:Choice Requires="x14">
            <control shapeId="1028" r:id="rId5" name="Drop Down 4">
              <controlPr defaultSize="0" autoLine="0" autoPict="0">
                <anchor moveWithCells="1">
                  <from>
                    <xdr:col>4</xdr:col>
                    <xdr:colOff>7620</xdr:colOff>
                    <xdr:row>4</xdr:row>
                    <xdr:rowOff>7620</xdr:rowOff>
                  </from>
                  <to>
                    <xdr:col>5</xdr:col>
                    <xdr:colOff>7620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tabColor indexed="42"/>
  </sheetPr>
  <dimension ref="A1:IM61"/>
  <sheetViews>
    <sheetView zoomScaleNormal="100" workbookViewId="0">
      <pane xSplit="2" ySplit="4" topLeftCell="C5" activePane="bottomRight" state="frozenSplit"/>
      <selection pane="topRight" activeCell="H1" sqref="H1"/>
      <selection pane="bottomLeft" activeCell="A4" sqref="A4"/>
      <selection pane="bottomRight" activeCell="G5" sqref="G5"/>
    </sheetView>
  </sheetViews>
  <sheetFormatPr baseColWidth="10" defaultColWidth="11.44140625" defaultRowHeight="11.4" x14ac:dyDescent="0.2"/>
  <cols>
    <col min="1" max="1" width="2.88671875" style="6" hidden="1" customWidth="1"/>
    <col min="2" max="2" width="19.109375" style="8" customWidth="1"/>
    <col min="3" max="3" width="7" style="12" customWidth="1"/>
    <col min="4" max="4" width="9.6640625" style="12" customWidth="1"/>
    <col min="5" max="5" width="12.33203125" style="12" customWidth="1"/>
    <col min="6" max="6" width="16.33203125" style="12" customWidth="1"/>
    <col min="7" max="7" width="9.5546875" style="11" customWidth="1"/>
    <col min="8" max="15" width="9.5546875" style="12" customWidth="1"/>
    <col min="16" max="18" width="10" style="12" customWidth="1"/>
    <col min="19" max="137" width="11.44140625" style="12"/>
    <col min="138" max="16384" width="11.44140625" style="6"/>
  </cols>
  <sheetData>
    <row r="1" spans="1:247" s="96" customFormat="1" ht="21" customHeight="1" x14ac:dyDescent="0.25">
      <c r="A1" s="95"/>
      <c r="B1" s="146"/>
      <c r="C1" s="142" t="str">
        <f>'1a. Stedsspesifikke data'!A2</f>
        <v>PROSJEKT:</v>
      </c>
      <c r="D1" s="141"/>
      <c r="E1" s="140">
        <f>'1a. Stedsspesifikke data'!B2</f>
        <v>0</v>
      </c>
      <c r="F1" s="141"/>
      <c r="G1" s="141"/>
      <c r="H1" s="141"/>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7"/>
      <c r="IF1" s="97"/>
      <c r="IG1" s="97"/>
      <c r="IH1" s="97"/>
      <c r="II1" s="97"/>
      <c r="IJ1" s="97"/>
      <c r="IK1" s="97"/>
      <c r="IL1" s="97"/>
      <c r="IM1" s="97"/>
    </row>
    <row r="2" spans="1:247" s="92" customFormat="1" ht="21.75" customHeight="1" x14ac:dyDescent="0.25">
      <c r="B2" s="144"/>
      <c r="C2" s="207" t="s">
        <v>266</v>
      </c>
      <c r="D2" s="207"/>
      <c r="E2" s="207"/>
      <c r="F2" s="209" t="s">
        <v>302</v>
      </c>
      <c r="G2" s="203" t="s">
        <v>285</v>
      </c>
      <c r="H2" s="204"/>
      <c r="I2" s="204"/>
      <c r="J2" s="204"/>
      <c r="K2" s="204"/>
      <c r="L2" s="204"/>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4"/>
      <c r="EI2" s="94"/>
      <c r="EJ2" s="94"/>
      <c r="EK2" s="94"/>
      <c r="EL2" s="94"/>
      <c r="EM2" s="94"/>
      <c r="EN2" s="94"/>
      <c r="EO2" s="94"/>
      <c r="EP2" s="94"/>
      <c r="EQ2" s="94"/>
      <c r="ER2" s="94"/>
      <c r="ES2" s="94"/>
      <c r="ET2" s="94"/>
      <c r="EU2" s="94"/>
      <c r="EV2" s="94"/>
      <c r="EW2" s="94"/>
      <c r="EX2" s="94"/>
      <c r="EY2" s="94"/>
      <c r="EZ2" s="94"/>
      <c r="FA2" s="94"/>
      <c r="FB2" s="94"/>
      <c r="FC2" s="94"/>
      <c r="FD2" s="94"/>
      <c r="FE2" s="94"/>
      <c r="FF2" s="94"/>
      <c r="FG2" s="94"/>
      <c r="FH2" s="94"/>
      <c r="FI2" s="94"/>
      <c r="FJ2" s="94"/>
      <c r="FK2" s="94"/>
      <c r="FL2" s="94"/>
      <c r="FM2" s="94"/>
      <c r="FN2" s="94"/>
      <c r="FO2" s="94"/>
      <c r="FP2" s="94"/>
      <c r="FQ2" s="94"/>
      <c r="FR2" s="94"/>
      <c r="FS2" s="94"/>
      <c r="FT2" s="94"/>
      <c r="FU2" s="94"/>
      <c r="FV2" s="94"/>
      <c r="FW2" s="94"/>
      <c r="FX2" s="94"/>
      <c r="FY2" s="94"/>
      <c r="FZ2" s="94"/>
      <c r="GA2" s="94"/>
      <c r="GB2" s="94"/>
      <c r="GC2" s="94"/>
      <c r="GD2" s="94"/>
      <c r="GE2" s="94"/>
      <c r="GF2" s="94"/>
      <c r="GG2" s="94"/>
      <c r="GH2" s="94"/>
      <c r="GI2" s="94"/>
      <c r="GJ2" s="94"/>
      <c r="GK2" s="94"/>
      <c r="GL2" s="94"/>
      <c r="GM2" s="94"/>
      <c r="GN2" s="94"/>
      <c r="GO2" s="94"/>
      <c r="GP2" s="94"/>
      <c r="GQ2" s="94"/>
      <c r="GR2" s="94"/>
      <c r="GS2" s="94"/>
      <c r="GT2" s="94"/>
      <c r="GU2" s="94"/>
      <c r="GV2" s="94"/>
      <c r="GW2" s="94"/>
      <c r="GX2" s="94"/>
      <c r="GY2" s="94"/>
      <c r="GZ2" s="94"/>
      <c r="HA2" s="94"/>
      <c r="HB2" s="94"/>
      <c r="HC2" s="94"/>
      <c r="HD2" s="94"/>
      <c r="HE2" s="94"/>
      <c r="HF2" s="94"/>
      <c r="HG2" s="94"/>
      <c r="HH2" s="94"/>
      <c r="HI2" s="94"/>
      <c r="HJ2" s="94"/>
      <c r="HK2" s="94"/>
      <c r="HL2" s="94"/>
      <c r="HM2" s="94"/>
      <c r="HN2" s="94"/>
      <c r="HO2" s="94"/>
      <c r="HP2" s="94"/>
      <c r="HQ2" s="94"/>
      <c r="HR2" s="94"/>
      <c r="HS2" s="94"/>
      <c r="HT2" s="94"/>
      <c r="HU2" s="94"/>
      <c r="HV2" s="94"/>
      <c r="HW2" s="94"/>
      <c r="HX2" s="94"/>
      <c r="HY2" s="94"/>
      <c r="HZ2" s="94"/>
      <c r="IA2" s="94"/>
      <c r="IB2" s="94"/>
      <c r="IC2" s="94"/>
      <c r="ID2" s="94"/>
      <c r="IE2" s="94"/>
      <c r="IF2" s="94"/>
      <c r="IG2" s="94"/>
      <c r="IH2" s="94"/>
      <c r="II2" s="94"/>
      <c r="IJ2" s="94"/>
      <c r="IK2" s="94"/>
      <c r="IL2" s="94"/>
      <c r="IM2" s="94"/>
    </row>
    <row r="3" spans="1:247" ht="21" customHeight="1" x14ac:dyDescent="0.2">
      <c r="A3" s="6" t="s">
        <v>1</v>
      </c>
      <c r="B3" s="201" t="s">
        <v>0</v>
      </c>
      <c r="C3" s="208"/>
      <c r="D3" s="208"/>
      <c r="E3" s="208"/>
      <c r="F3" s="210"/>
      <c r="G3" s="205"/>
      <c r="H3" s="206"/>
      <c r="I3" s="206"/>
      <c r="J3" s="206"/>
      <c r="K3" s="206"/>
      <c r="L3" s="206"/>
      <c r="M3" s="10"/>
      <c r="N3" s="10"/>
      <c r="O3" s="1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row>
    <row r="4" spans="1:247" ht="63.75" customHeight="1" x14ac:dyDescent="0.2">
      <c r="A4" s="8" t="s">
        <v>1</v>
      </c>
      <c r="B4" s="202"/>
      <c r="C4" s="13" t="s">
        <v>2</v>
      </c>
      <c r="D4" s="13" t="s">
        <v>265</v>
      </c>
      <c r="E4" s="13" t="s">
        <v>264</v>
      </c>
      <c r="F4" s="13" t="s">
        <v>303</v>
      </c>
      <c r="G4" s="5" t="s">
        <v>270</v>
      </c>
      <c r="H4" s="5" t="s">
        <v>271</v>
      </c>
      <c r="I4" s="5" t="s">
        <v>272</v>
      </c>
      <c r="J4" s="5" t="s">
        <v>273</v>
      </c>
      <c r="K4" s="5" t="s">
        <v>274</v>
      </c>
      <c r="L4" s="5" t="s">
        <v>260</v>
      </c>
      <c r="M4" s="5" t="s">
        <v>261</v>
      </c>
      <c r="N4" s="5" t="s">
        <v>262</v>
      </c>
      <c r="O4" s="5" t="s">
        <v>263</v>
      </c>
      <c r="P4" s="5" t="s">
        <v>3</v>
      </c>
      <c r="Q4" s="5" t="s">
        <v>4</v>
      </c>
      <c r="R4" s="5" t="s">
        <v>5</v>
      </c>
      <c r="S4" s="5" t="s">
        <v>6</v>
      </c>
      <c r="T4" s="5" t="s">
        <v>7</v>
      </c>
      <c r="U4" s="5" t="s">
        <v>8</v>
      </c>
      <c r="V4" s="5" t="s">
        <v>9</v>
      </c>
      <c r="W4" s="5" t="s">
        <v>10</v>
      </c>
      <c r="X4" s="5" t="s">
        <v>11</v>
      </c>
      <c r="Y4" s="5" t="s">
        <v>12</v>
      </c>
      <c r="Z4" s="5" t="s">
        <v>13</v>
      </c>
      <c r="AA4" s="5" t="s">
        <v>14</v>
      </c>
      <c r="AB4" s="5" t="s">
        <v>15</v>
      </c>
      <c r="AC4" s="5" t="s">
        <v>16</v>
      </c>
      <c r="AD4" s="5" t="s">
        <v>17</v>
      </c>
      <c r="AE4" s="5" t="s">
        <v>18</v>
      </c>
      <c r="AF4" s="5" t="s">
        <v>19</v>
      </c>
      <c r="AG4" s="5" t="s">
        <v>20</v>
      </c>
      <c r="AH4" s="5" t="s">
        <v>21</v>
      </c>
      <c r="AI4" s="5" t="s">
        <v>22</v>
      </c>
      <c r="AJ4" s="5" t="s">
        <v>23</v>
      </c>
      <c r="AK4" s="5" t="s">
        <v>24</v>
      </c>
      <c r="AL4" s="5" t="s">
        <v>25</v>
      </c>
      <c r="AM4" s="5" t="s">
        <v>26</v>
      </c>
      <c r="AN4" s="5" t="s">
        <v>27</v>
      </c>
      <c r="AO4" s="5" t="s">
        <v>28</v>
      </c>
      <c r="AP4" s="5" t="s">
        <v>29</v>
      </c>
      <c r="AQ4" s="5" t="s">
        <v>30</v>
      </c>
      <c r="AR4" s="5" t="s">
        <v>31</v>
      </c>
      <c r="AS4" s="5" t="s">
        <v>32</v>
      </c>
      <c r="AT4" s="5" t="s">
        <v>33</v>
      </c>
      <c r="AU4" s="5" t="s">
        <v>34</v>
      </c>
      <c r="AV4" s="5" t="s">
        <v>35</v>
      </c>
      <c r="AW4" s="5" t="s">
        <v>36</v>
      </c>
      <c r="AX4" s="5" t="s">
        <v>37</v>
      </c>
      <c r="AY4" s="5" t="s">
        <v>38</v>
      </c>
      <c r="AZ4" s="5" t="s">
        <v>39</v>
      </c>
      <c r="BA4" s="5" t="s">
        <v>40</v>
      </c>
      <c r="BB4" s="5" t="s">
        <v>41</v>
      </c>
      <c r="BC4" s="5" t="s">
        <v>42</v>
      </c>
      <c r="BD4" s="5" t="s">
        <v>43</v>
      </c>
      <c r="BE4" s="5" t="s">
        <v>44</v>
      </c>
      <c r="BF4" s="5" t="s">
        <v>45</v>
      </c>
      <c r="BG4" s="5" t="s">
        <v>46</v>
      </c>
      <c r="BH4" s="5" t="s">
        <v>47</v>
      </c>
      <c r="BI4" s="5" t="s">
        <v>48</v>
      </c>
      <c r="BJ4" s="5" t="s">
        <v>49</v>
      </c>
      <c r="BK4" s="5" t="s">
        <v>50</v>
      </c>
      <c r="BL4" s="5" t="s">
        <v>51</v>
      </c>
      <c r="BM4" s="5" t="s">
        <v>52</v>
      </c>
      <c r="BN4" s="5" t="s">
        <v>53</v>
      </c>
      <c r="BO4" s="5" t="s">
        <v>54</v>
      </c>
      <c r="BP4" s="5" t="s">
        <v>55</v>
      </c>
      <c r="BQ4" s="5" t="s">
        <v>56</v>
      </c>
      <c r="BR4" s="5" t="s">
        <v>57</v>
      </c>
      <c r="BS4" s="5" t="s">
        <v>58</v>
      </c>
      <c r="BT4" s="5" t="s">
        <v>59</v>
      </c>
      <c r="BU4" s="5" t="s">
        <v>60</v>
      </c>
      <c r="BV4" s="5" t="s">
        <v>61</v>
      </c>
      <c r="BW4" s="5" t="s">
        <v>62</v>
      </c>
      <c r="BX4" s="5" t="s">
        <v>63</v>
      </c>
      <c r="BY4" s="5" t="s">
        <v>64</v>
      </c>
      <c r="BZ4" s="5" t="s">
        <v>65</v>
      </c>
      <c r="CA4" s="5" t="s">
        <v>66</v>
      </c>
      <c r="CB4" s="5" t="s">
        <v>67</v>
      </c>
      <c r="CC4" s="5" t="s">
        <v>68</v>
      </c>
      <c r="CD4" s="5" t="s">
        <v>69</v>
      </c>
      <c r="CE4" s="5" t="s">
        <v>70</v>
      </c>
      <c r="CF4" s="5" t="s">
        <v>71</v>
      </c>
      <c r="CG4" s="5" t="s">
        <v>72</v>
      </c>
      <c r="CH4" s="5" t="s">
        <v>73</v>
      </c>
      <c r="CI4" s="5" t="s">
        <v>74</v>
      </c>
      <c r="CJ4" s="5" t="s">
        <v>75</v>
      </c>
      <c r="CK4" s="5" t="s">
        <v>76</v>
      </c>
      <c r="CL4" s="5" t="s">
        <v>77</v>
      </c>
      <c r="CM4" s="5" t="s">
        <v>78</v>
      </c>
      <c r="CN4" s="5" t="s">
        <v>79</v>
      </c>
      <c r="CO4" s="5" t="s">
        <v>80</v>
      </c>
      <c r="CP4" s="5" t="s">
        <v>81</v>
      </c>
      <c r="CQ4" s="5" t="s">
        <v>82</v>
      </c>
      <c r="CR4" s="5" t="s">
        <v>83</v>
      </c>
      <c r="CS4" s="5" t="s">
        <v>84</v>
      </c>
      <c r="CT4" s="5" t="s">
        <v>85</v>
      </c>
      <c r="CU4" s="5" t="s">
        <v>86</v>
      </c>
      <c r="CV4" s="5" t="s">
        <v>87</v>
      </c>
      <c r="CW4" s="5" t="s">
        <v>88</v>
      </c>
      <c r="CX4" s="5" t="s">
        <v>89</v>
      </c>
      <c r="CY4" s="5" t="s">
        <v>90</v>
      </c>
      <c r="CZ4" s="5" t="s">
        <v>91</v>
      </c>
      <c r="DA4" s="5" t="s">
        <v>92</v>
      </c>
      <c r="DB4" s="5" t="s">
        <v>93</v>
      </c>
      <c r="DC4" s="5" t="s">
        <v>94</v>
      </c>
      <c r="DD4" s="5" t="s">
        <v>95</v>
      </c>
      <c r="DE4" s="5" t="s">
        <v>96</v>
      </c>
      <c r="DF4" s="5" t="s">
        <v>97</v>
      </c>
      <c r="DG4" s="5" t="s">
        <v>98</v>
      </c>
      <c r="DH4" s="5" t="s">
        <v>99</v>
      </c>
      <c r="DI4" s="5" t="s">
        <v>100</v>
      </c>
      <c r="DJ4" s="5" t="s">
        <v>101</v>
      </c>
      <c r="DK4" s="5" t="s">
        <v>102</v>
      </c>
      <c r="DL4" s="5" t="s">
        <v>103</v>
      </c>
      <c r="DM4" s="5" t="s">
        <v>104</v>
      </c>
      <c r="DN4" s="5" t="s">
        <v>105</v>
      </c>
      <c r="DO4" s="5" t="s">
        <v>106</v>
      </c>
      <c r="DP4" s="5" t="s">
        <v>107</v>
      </c>
      <c r="DQ4" s="5" t="s">
        <v>108</v>
      </c>
      <c r="DR4" s="5" t="s">
        <v>109</v>
      </c>
      <c r="DS4" s="5" t="s">
        <v>110</v>
      </c>
      <c r="DT4" s="5" t="s">
        <v>111</v>
      </c>
      <c r="DU4" s="5" t="s">
        <v>112</v>
      </c>
      <c r="DV4" s="5" t="s">
        <v>113</v>
      </c>
      <c r="DW4" s="5" t="s">
        <v>114</v>
      </c>
      <c r="DX4" s="5" t="s">
        <v>115</v>
      </c>
      <c r="DY4" s="5" t="s">
        <v>116</v>
      </c>
      <c r="DZ4" s="5" t="s">
        <v>117</v>
      </c>
      <c r="EA4" s="5" t="s">
        <v>118</v>
      </c>
      <c r="EB4" s="5" t="s">
        <v>119</v>
      </c>
      <c r="EC4" s="5" t="s">
        <v>120</v>
      </c>
      <c r="ED4" s="5" t="s">
        <v>121</v>
      </c>
      <c r="EE4" s="5" t="s">
        <v>122</v>
      </c>
      <c r="EF4" s="5" t="s">
        <v>123</v>
      </c>
      <c r="EG4" s="5" t="s">
        <v>124</v>
      </c>
      <c r="EH4" s="5" t="s">
        <v>125</v>
      </c>
      <c r="EI4" s="5" t="s">
        <v>126</v>
      </c>
      <c r="EJ4" s="5" t="s">
        <v>127</v>
      </c>
      <c r="EK4" s="5" t="s">
        <v>128</v>
      </c>
      <c r="EL4" s="5" t="s">
        <v>129</v>
      </c>
      <c r="EM4" s="5" t="s">
        <v>130</v>
      </c>
      <c r="EN4" s="5" t="s">
        <v>131</v>
      </c>
      <c r="EO4" s="5" t="s">
        <v>132</v>
      </c>
      <c r="EP4" s="5" t="s">
        <v>133</v>
      </c>
      <c r="EQ4" s="5" t="s">
        <v>134</v>
      </c>
      <c r="ER4" s="5" t="s">
        <v>135</v>
      </c>
      <c r="ES4" s="5" t="s">
        <v>136</v>
      </c>
      <c r="ET4" s="5" t="s">
        <v>137</v>
      </c>
      <c r="EU4" s="5" t="s">
        <v>138</v>
      </c>
      <c r="EV4" s="5" t="s">
        <v>139</v>
      </c>
      <c r="EW4" s="5" t="s">
        <v>140</v>
      </c>
      <c r="EX4" s="5" t="s">
        <v>141</v>
      </c>
      <c r="EY4" s="5" t="s">
        <v>142</v>
      </c>
      <c r="EZ4" s="5" t="s">
        <v>143</v>
      </c>
      <c r="FA4" s="5" t="s">
        <v>144</v>
      </c>
      <c r="FB4" s="5" t="s">
        <v>145</v>
      </c>
      <c r="FC4" s="5" t="s">
        <v>146</v>
      </c>
      <c r="FD4" s="5" t="s">
        <v>147</v>
      </c>
      <c r="FE4" s="5" t="s">
        <v>148</v>
      </c>
      <c r="FF4" s="5" t="s">
        <v>149</v>
      </c>
      <c r="FG4" s="5" t="s">
        <v>150</v>
      </c>
      <c r="FH4" s="5" t="s">
        <v>151</v>
      </c>
      <c r="FI4" s="5" t="s">
        <v>152</v>
      </c>
      <c r="FJ4" s="5" t="s">
        <v>153</v>
      </c>
      <c r="FK4" s="5" t="s">
        <v>154</v>
      </c>
      <c r="FL4" s="5" t="s">
        <v>155</v>
      </c>
      <c r="FM4" s="5" t="s">
        <v>156</v>
      </c>
      <c r="FN4" s="5" t="s">
        <v>157</v>
      </c>
      <c r="FO4" s="5" t="s">
        <v>158</v>
      </c>
      <c r="FP4" s="5" t="s">
        <v>159</v>
      </c>
      <c r="FQ4" s="5" t="s">
        <v>160</v>
      </c>
      <c r="FR4" s="5" t="s">
        <v>161</v>
      </c>
      <c r="FS4" s="5" t="s">
        <v>162</v>
      </c>
      <c r="FT4" s="5" t="s">
        <v>163</v>
      </c>
      <c r="FU4" s="5" t="s">
        <v>164</v>
      </c>
      <c r="FV4" s="5" t="s">
        <v>165</v>
      </c>
      <c r="FW4" s="5" t="s">
        <v>166</v>
      </c>
      <c r="FX4" s="5" t="s">
        <v>167</v>
      </c>
      <c r="FY4" s="5" t="s">
        <v>168</v>
      </c>
      <c r="FZ4" s="5" t="s">
        <v>169</v>
      </c>
      <c r="GA4" s="5" t="s">
        <v>170</v>
      </c>
      <c r="GB4" s="5" t="s">
        <v>171</v>
      </c>
      <c r="GC4" s="5" t="s">
        <v>172</v>
      </c>
      <c r="GD4" s="5" t="s">
        <v>173</v>
      </c>
      <c r="GE4" s="5" t="s">
        <v>174</v>
      </c>
      <c r="GF4" s="5" t="s">
        <v>175</v>
      </c>
      <c r="GG4" s="5" t="s">
        <v>176</v>
      </c>
      <c r="GH4" s="5" t="s">
        <v>177</v>
      </c>
      <c r="GI4" s="5" t="s">
        <v>178</v>
      </c>
      <c r="GJ4" s="5" t="s">
        <v>179</v>
      </c>
      <c r="GK4" s="5" t="s">
        <v>180</v>
      </c>
      <c r="GL4" s="5" t="s">
        <v>181</v>
      </c>
      <c r="GM4" s="5" t="s">
        <v>182</v>
      </c>
      <c r="GN4" s="5" t="s">
        <v>183</v>
      </c>
      <c r="GO4" s="5" t="s">
        <v>184</v>
      </c>
      <c r="GP4" s="5" t="s">
        <v>185</v>
      </c>
      <c r="GQ4" s="5" t="s">
        <v>186</v>
      </c>
      <c r="GR4" s="5" t="s">
        <v>187</v>
      </c>
      <c r="GS4" s="5" t="s">
        <v>188</v>
      </c>
      <c r="GT4" s="5" t="s">
        <v>189</v>
      </c>
      <c r="GU4" s="5" t="s">
        <v>190</v>
      </c>
      <c r="GV4" s="5" t="s">
        <v>191</v>
      </c>
      <c r="GW4" s="5" t="s">
        <v>192</v>
      </c>
      <c r="GX4" s="5" t="s">
        <v>193</v>
      </c>
      <c r="GY4" s="5" t="s">
        <v>194</v>
      </c>
      <c r="GZ4" s="5" t="s">
        <v>195</v>
      </c>
      <c r="HA4" s="5" t="s">
        <v>196</v>
      </c>
      <c r="HB4" s="5" t="s">
        <v>197</v>
      </c>
      <c r="HC4" s="5" t="s">
        <v>198</v>
      </c>
      <c r="HD4" s="5" t="s">
        <v>199</v>
      </c>
      <c r="HE4" s="5" t="s">
        <v>200</v>
      </c>
      <c r="HF4" s="5" t="s">
        <v>201</v>
      </c>
      <c r="HG4" s="5" t="s">
        <v>202</v>
      </c>
      <c r="HH4" s="5" t="s">
        <v>203</v>
      </c>
      <c r="HI4" s="5" t="s">
        <v>204</v>
      </c>
      <c r="HJ4" s="5" t="s">
        <v>205</v>
      </c>
      <c r="HK4" s="5" t="s">
        <v>206</v>
      </c>
      <c r="HL4" s="5" t="s">
        <v>207</v>
      </c>
      <c r="HM4" s="5" t="s">
        <v>208</v>
      </c>
      <c r="HN4" s="5" t="s">
        <v>209</v>
      </c>
      <c r="HO4" s="5" t="s">
        <v>210</v>
      </c>
      <c r="HP4" s="5" t="s">
        <v>211</v>
      </c>
      <c r="HQ4" s="5" t="s">
        <v>212</v>
      </c>
      <c r="HR4" s="5" t="s">
        <v>213</v>
      </c>
      <c r="HS4" s="5" t="s">
        <v>214</v>
      </c>
      <c r="HT4" s="5" t="s">
        <v>215</v>
      </c>
      <c r="HU4" s="5" t="s">
        <v>216</v>
      </c>
      <c r="HV4" s="5" t="s">
        <v>217</v>
      </c>
      <c r="HW4" s="5" t="s">
        <v>218</v>
      </c>
      <c r="HX4" s="5" t="s">
        <v>219</v>
      </c>
      <c r="HY4" s="5" t="s">
        <v>220</v>
      </c>
      <c r="HZ4" s="5" t="s">
        <v>221</v>
      </c>
      <c r="IA4" s="5" t="s">
        <v>222</v>
      </c>
      <c r="IB4" s="5" t="s">
        <v>223</v>
      </c>
      <c r="IC4" s="5" t="s">
        <v>224</v>
      </c>
      <c r="ID4" s="5" t="s">
        <v>225</v>
      </c>
      <c r="IE4" s="5" t="s">
        <v>226</v>
      </c>
      <c r="IF4" s="5" t="s">
        <v>227</v>
      </c>
      <c r="IG4" s="5" t="s">
        <v>228</v>
      </c>
      <c r="IH4" s="5" t="s">
        <v>229</v>
      </c>
      <c r="II4" s="5" t="s">
        <v>230</v>
      </c>
      <c r="IJ4" s="5" t="s">
        <v>231</v>
      </c>
      <c r="IK4" s="5" t="s">
        <v>232</v>
      </c>
      <c r="IL4" s="5" t="s">
        <v>233</v>
      </c>
      <c r="IM4" s="5" t="s">
        <v>234</v>
      </c>
    </row>
    <row r="5" spans="1:247" s="61" customFormat="1" ht="18" customHeight="1" x14ac:dyDescent="0.2">
      <c r="A5" s="58" t="str">
        <f t="shared" ref="A5" si="0">IF(C5&gt;0,"x","")</f>
        <v/>
      </c>
      <c r="B5" s="59" t="s">
        <v>314</v>
      </c>
      <c r="C5" s="60">
        <f t="shared" ref="C5" si="1">COUNT(G5:IV5)</f>
        <v>0</v>
      </c>
      <c r="D5" s="78">
        <f t="shared" ref="D5" si="2">MAXA(G5:IV5)</f>
        <v>0</v>
      </c>
      <c r="E5" s="78" t="e">
        <f t="shared" ref="E5" si="3">AVERAGE(G5:IV5)</f>
        <v>#DIV/0!</v>
      </c>
      <c r="F5" s="21" t="e">
        <f t="shared" ref="F5" si="4">D5/MEDIAN(G5:IV5)</f>
        <v>#NUM!</v>
      </c>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row>
    <row r="6" spans="1:247" x14ac:dyDescent="0.2">
      <c r="A6" s="8" t="str">
        <f t="shared" ref="A6:A33" si="5">IF(C6&gt;0,"x","")</f>
        <v/>
      </c>
      <c r="B6" s="30" t="s">
        <v>235</v>
      </c>
      <c r="C6" s="14">
        <f t="shared" ref="C6:C55" si="6">COUNT(G6:IV6)</f>
        <v>0</v>
      </c>
      <c r="D6" s="51">
        <f t="shared" ref="D6:D55" si="7">MAXA(G6:IV6)</f>
        <v>0</v>
      </c>
      <c r="E6" s="51" t="e">
        <f t="shared" ref="E6:E55" si="8">AVERAGE(G6:IV6)</f>
        <v>#DIV/0!</v>
      </c>
      <c r="F6" s="21" t="e">
        <f t="shared" ref="F6:F55" si="9">D6/MEDIAN(G6:IV6)</f>
        <v>#NUM!</v>
      </c>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row>
    <row r="7" spans="1:247" x14ac:dyDescent="0.2">
      <c r="A7" s="8" t="str">
        <f t="shared" si="5"/>
        <v/>
      </c>
      <c r="B7" s="32" t="s">
        <v>236</v>
      </c>
      <c r="C7" s="14">
        <f t="shared" si="6"/>
        <v>0</v>
      </c>
      <c r="D7" s="51">
        <f t="shared" si="7"/>
        <v>0</v>
      </c>
      <c r="E7" s="51" t="e">
        <f t="shared" si="8"/>
        <v>#DIV/0!</v>
      </c>
      <c r="F7" s="21" t="e">
        <f t="shared" si="9"/>
        <v>#NUM!</v>
      </c>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row>
    <row r="8" spans="1:247" x14ac:dyDescent="0.2">
      <c r="A8" s="8" t="str">
        <f t="shared" si="5"/>
        <v/>
      </c>
      <c r="B8" s="32" t="s">
        <v>239</v>
      </c>
      <c r="C8" s="14">
        <f t="shared" si="6"/>
        <v>0</v>
      </c>
      <c r="D8" s="51">
        <f t="shared" si="7"/>
        <v>0</v>
      </c>
      <c r="E8" s="51" t="e">
        <f t="shared" si="8"/>
        <v>#DIV/0!</v>
      </c>
      <c r="F8" s="21" t="e">
        <f t="shared" si="9"/>
        <v>#NUM!</v>
      </c>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row>
    <row r="9" spans="1:247" x14ac:dyDescent="0.2">
      <c r="A9" s="8" t="str">
        <f t="shared" si="5"/>
        <v/>
      </c>
      <c r="B9" s="30" t="s">
        <v>240</v>
      </c>
      <c r="C9" s="14">
        <f t="shared" si="6"/>
        <v>0</v>
      </c>
      <c r="D9" s="51">
        <f t="shared" si="7"/>
        <v>0</v>
      </c>
      <c r="E9" s="51" t="e">
        <f t="shared" si="8"/>
        <v>#DIV/0!</v>
      </c>
      <c r="F9" s="21" t="e">
        <f t="shared" si="9"/>
        <v>#NUM!</v>
      </c>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row>
    <row r="10" spans="1:247" x14ac:dyDescent="0.2">
      <c r="A10" s="8" t="str">
        <f t="shared" si="5"/>
        <v/>
      </c>
      <c r="B10" s="30" t="s">
        <v>241</v>
      </c>
      <c r="C10" s="14">
        <f t="shared" si="6"/>
        <v>0</v>
      </c>
      <c r="D10" s="51">
        <f t="shared" si="7"/>
        <v>0</v>
      </c>
      <c r="E10" s="51" t="e">
        <f t="shared" si="8"/>
        <v>#DIV/0!</v>
      </c>
      <c r="F10" s="21" t="e">
        <f t="shared" si="9"/>
        <v>#NUM!</v>
      </c>
      <c r="G10" s="52"/>
      <c r="H10" s="52"/>
      <c r="I10" s="52"/>
      <c r="J10" s="52"/>
      <c r="K10" s="52"/>
      <c r="L10" s="54"/>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row>
    <row r="11" spans="1:247" x14ac:dyDescent="0.2">
      <c r="A11" s="8" t="str">
        <f t="shared" si="5"/>
        <v/>
      </c>
      <c r="B11" s="32" t="s">
        <v>242</v>
      </c>
      <c r="C11" s="14">
        <f t="shared" si="6"/>
        <v>0</v>
      </c>
      <c r="D11" s="51">
        <f t="shared" si="7"/>
        <v>0</v>
      </c>
      <c r="E11" s="51" t="e">
        <f t="shared" si="8"/>
        <v>#DIV/0!</v>
      </c>
      <c r="F11" s="21" t="e">
        <f t="shared" si="9"/>
        <v>#NUM!</v>
      </c>
      <c r="G11" s="52"/>
      <c r="H11" s="52"/>
      <c r="I11" s="52"/>
      <c r="J11" s="52"/>
      <c r="K11" s="52"/>
      <c r="L11" s="54"/>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row>
    <row r="12" spans="1:247" x14ac:dyDescent="0.2">
      <c r="A12" s="8" t="str">
        <f t="shared" si="5"/>
        <v/>
      </c>
      <c r="B12" s="30" t="s">
        <v>244</v>
      </c>
      <c r="C12" s="14">
        <f t="shared" si="6"/>
        <v>0</v>
      </c>
      <c r="D12" s="51">
        <f t="shared" si="7"/>
        <v>0</v>
      </c>
      <c r="E12" s="51" t="e">
        <f t="shared" si="8"/>
        <v>#DIV/0!</v>
      </c>
      <c r="F12" s="21" t="e">
        <f t="shared" si="9"/>
        <v>#NUM!</v>
      </c>
      <c r="G12" s="52"/>
      <c r="H12" s="52"/>
      <c r="I12" s="52"/>
      <c r="J12" s="52"/>
      <c r="K12" s="52"/>
      <c r="L12" s="54"/>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row>
    <row r="13" spans="1:247" x14ac:dyDescent="0.2">
      <c r="A13" s="8" t="str">
        <f t="shared" si="5"/>
        <v/>
      </c>
      <c r="B13" s="30" t="s">
        <v>245</v>
      </c>
      <c r="C13" s="14">
        <f t="shared" si="6"/>
        <v>0</v>
      </c>
      <c r="D13" s="51">
        <f t="shared" si="7"/>
        <v>0</v>
      </c>
      <c r="E13" s="51" t="e">
        <f t="shared" si="8"/>
        <v>#DIV/0!</v>
      </c>
      <c r="F13" s="21" t="e">
        <f t="shared" si="9"/>
        <v>#NUM!</v>
      </c>
      <c r="G13" s="52"/>
      <c r="H13" s="52"/>
      <c r="I13" s="52"/>
      <c r="J13" s="52"/>
      <c r="K13" s="52"/>
      <c r="L13" s="54"/>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row>
    <row r="14" spans="1:247" x14ac:dyDescent="0.2">
      <c r="A14" s="8" t="str">
        <f t="shared" si="5"/>
        <v/>
      </c>
      <c r="B14" s="30" t="s">
        <v>243</v>
      </c>
      <c r="C14" s="14">
        <f t="shared" si="6"/>
        <v>0</v>
      </c>
      <c r="D14" s="51">
        <f t="shared" si="7"/>
        <v>0</v>
      </c>
      <c r="E14" s="51" t="e">
        <f t="shared" si="8"/>
        <v>#DIV/0!</v>
      </c>
      <c r="F14" s="21" t="e">
        <f t="shared" si="9"/>
        <v>#NUM!</v>
      </c>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row>
    <row r="15" spans="1:247" x14ac:dyDescent="0.2">
      <c r="A15" s="8" t="str">
        <f t="shared" si="5"/>
        <v/>
      </c>
      <c r="B15" s="30" t="s">
        <v>276</v>
      </c>
      <c r="C15" s="14">
        <f t="shared" si="6"/>
        <v>0</v>
      </c>
      <c r="D15" s="51">
        <f t="shared" si="7"/>
        <v>0</v>
      </c>
      <c r="E15" s="51" t="e">
        <f t="shared" si="8"/>
        <v>#DIV/0!</v>
      </c>
      <c r="F15" s="21" t="e">
        <f t="shared" si="9"/>
        <v>#NUM!</v>
      </c>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row>
    <row r="16" spans="1:247" x14ac:dyDescent="0.2">
      <c r="A16" s="8" t="str">
        <f t="shared" si="5"/>
        <v/>
      </c>
      <c r="B16" s="30" t="s">
        <v>277</v>
      </c>
      <c r="C16" s="14">
        <f t="shared" si="6"/>
        <v>0</v>
      </c>
      <c r="D16" s="51">
        <f t="shared" si="7"/>
        <v>0</v>
      </c>
      <c r="E16" s="51" t="e">
        <f t="shared" si="8"/>
        <v>#DIV/0!</v>
      </c>
      <c r="F16" s="21" t="e">
        <f t="shared" si="9"/>
        <v>#NUM!</v>
      </c>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row>
    <row r="17" spans="1:247" x14ac:dyDescent="0.2">
      <c r="A17" s="8" t="str">
        <f t="shared" si="5"/>
        <v/>
      </c>
      <c r="B17" s="30" t="s">
        <v>278</v>
      </c>
      <c r="C17" s="14">
        <f t="shared" si="6"/>
        <v>0</v>
      </c>
      <c r="D17" s="51">
        <f t="shared" si="7"/>
        <v>0</v>
      </c>
      <c r="E17" s="51" t="e">
        <f t="shared" si="8"/>
        <v>#DIV/0!</v>
      </c>
      <c r="F17" s="21" t="e">
        <f t="shared" si="9"/>
        <v>#NUM!</v>
      </c>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row>
    <row r="18" spans="1:247" x14ac:dyDescent="0.2">
      <c r="A18" s="8" t="str">
        <f t="shared" si="5"/>
        <v/>
      </c>
      <c r="B18" s="30" t="s">
        <v>246</v>
      </c>
      <c r="C18" s="14">
        <f t="shared" si="6"/>
        <v>0</v>
      </c>
      <c r="D18" s="51">
        <f t="shared" si="7"/>
        <v>0</v>
      </c>
      <c r="E18" s="51" t="e">
        <f t="shared" si="8"/>
        <v>#DIV/0!</v>
      </c>
      <c r="F18" s="21" t="e">
        <f t="shared" si="9"/>
        <v>#NUM!</v>
      </c>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row>
    <row r="19" spans="1:247" x14ac:dyDescent="0.2">
      <c r="A19" s="8" t="str">
        <f t="shared" si="5"/>
        <v/>
      </c>
      <c r="B19" s="30" t="s">
        <v>247</v>
      </c>
      <c r="C19" s="14">
        <f t="shared" si="6"/>
        <v>0</v>
      </c>
      <c r="D19" s="51">
        <f t="shared" si="7"/>
        <v>0</v>
      </c>
      <c r="E19" s="51" t="e">
        <f t="shared" si="8"/>
        <v>#DIV/0!</v>
      </c>
      <c r="F19" s="21" t="e">
        <f t="shared" si="9"/>
        <v>#NUM!</v>
      </c>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row>
    <row r="20" spans="1:247" x14ac:dyDescent="0.2">
      <c r="A20" s="8" t="str">
        <f t="shared" si="5"/>
        <v/>
      </c>
      <c r="B20" s="30" t="s">
        <v>238</v>
      </c>
      <c r="C20" s="14">
        <f t="shared" si="6"/>
        <v>0</v>
      </c>
      <c r="D20" s="51">
        <f t="shared" si="7"/>
        <v>0</v>
      </c>
      <c r="E20" s="51" t="e">
        <f t="shared" si="8"/>
        <v>#DIV/0!</v>
      </c>
      <c r="F20" s="21" t="e">
        <f t="shared" si="9"/>
        <v>#NUM!</v>
      </c>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row>
    <row r="21" spans="1:247" x14ac:dyDescent="0.2">
      <c r="A21" s="8" t="str">
        <f t="shared" si="5"/>
        <v/>
      </c>
      <c r="B21" s="30" t="s">
        <v>279</v>
      </c>
      <c r="C21" s="14">
        <f t="shared" si="6"/>
        <v>0</v>
      </c>
      <c r="D21" s="51">
        <f t="shared" si="7"/>
        <v>0</v>
      </c>
      <c r="E21" s="51" t="e">
        <f t="shared" si="8"/>
        <v>#DIV/0!</v>
      </c>
      <c r="F21" s="21" t="e">
        <f t="shared" si="9"/>
        <v>#NUM!</v>
      </c>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row>
    <row r="22" spans="1:247" x14ac:dyDescent="0.2">
      <c r="A22" s="8" t="str">
        <f t="shared" si="5"/>
        <v/>
      </c>
      <c r="B22" s="30" t="s">
        <v>281</v>
      </c>
      <c r="C22" s="14">
        <f t="shared" si="6"/>
        <v>0</v>
      </c>
      <c r="D22" s="51">
        <f t="shared" si="7"/>
        <v>0</v>
      </c>
      <c r="E22" s="51" t="e">
        <f t="shared" si="8"/>
        <v>#DIV/0!</v>
      </c>
      <c r="F22" s="21" t="e">
        <f t="shared" si="9"/>
        <v>#NUM!</v>
      </c>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row>
    <row r="23" spans="1:247" x14ac:dyDescent="0.2">
      <c r="A23" s="8" t="str">
        <f t="shared" si="5"/>
        <v/>
      </c>
      <c r="B23" s="30" t="s">
        <v>248</v>
      </c>
      <c r="C23" s="14">
        <f t="shared" si="6"/>
        <v>0</v>
      </c>
      <c r="D23" s="51">
        <f t="shared" si="7"/>
        <v>0</v>
      </c>
      <c r="E23" s="51" t="e">
        <f t="shared" si="8"/>
        <v>#DIV/0!</v>
      </c>
      <c r="F23" s="21" t="e">
        <f t="shared" si="9"/>
        <v>#NUM!</v>
      </c>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row>
    <row r="24" spans="1:247" x14ac:dyDescent="0.2">
      <c r="A24" s="8" t="str">
        <f t="shared" si="5"/>
        <v/>
      </c>
      <c r="B24" s="30" t="s">
        <v>286</v>
      </c>
      <c r="C24" s="14">
        <f t="shared" si="6"/>
        <v>0</v>
      </c>
      <c r="D24" s="51">
        <f t="shared" si="7"/>
        <v>0</v>
      </c>
      <c r="E24" s="51" t="e">
        <f t="shared" si="8"/>
        <v>#DIV/0!</v>
      </c>
      <c r="F24" s="21" t="e">
        <f t="shared" si="9"/>
        <v>#NUM!</v>
      </c>
      <c r="G24" s="52"/>
      <c r="H24" s="52"/>
      <c r="I24" s="52"/>
      <c r="J24" s="52"/>
      <c r="K24" s="52"/>
      <c r="L24" s="54"/>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row>
    <row r="25" spans="1:247" x14ac:dyDescent="0.2">
      <c r="A25" s="8" t="str">
        <f t="shared" si="5"/>
        <v/>
      </c>
      <c r="B25" s="30" t="s">
        <v>282</v>
      </c>
      <c r="C25" s="14">
        <f t="shared" si="6"/>
        <v>0</v>
      </c>
      <c r="D25" s="51">
        <f t="shared" si="7"/>
        <v>0</v>
      </c>
      <c r="E25" s="51" t="e">
        <f t="shared" si="8"/>
        <v>#DIV/0!</v>
      </c>
      <c r="F25" s="21" t="e">
        <f t="shared" si="9"/>
        <v>#NUM!</v>
      </c>
      <c r="G25" s="52"/>
      <c r="H25" s="52"/>
      <c r="I25" s="52"/>
      <c r="J25" s="52"/>
      <c r="K25" s="52"/>
      <c r="L25" s="54"/>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row>
    <row r="26" spans="1:247" x14ac:dyDescent="0.2">
      <c r="A26" s="8" t="str">
        <f t="shared" si="5"/>
        <v/>
      </c>
      <c r="B26" s="30" t="s">
        <v>283</v>
      </c>
      <c r="C26" s="14">
        <f t="shared" si="6"/>
        <v>0</v>
      </c>
      <c r="D26" s="51">
        <f t="shared" si="7"/>
        <v>0</v>
      </c>
      <c r="E26" s="51" t="e">
        <f t="shared" si="8"/>
        <v>#DIV/0!</v>
      </c>
      <c r="F26" s="21" t="e">
        <f t="shared" si="9"/>
        <v>#NUM!</v>
      </c>
      <c r="G26" s="52"/>
      <c r="H26" s="52"/>
      <c r="I26" s="52"/>
      <c r="J26" s="52"/>
      <c r="K26" s="52"/>
      <c r="L26" s="54"/>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row>
    <row r="27" spans="1:247" x14ac:dyDescent="0.2">
      <c r="A27" s="8" t="str">
        <f t="shared" si="5"/>
        <v/>
      </c>
      <c r="B27" s="30" t="s">
        <v>249</v>
      </c>
      <c r="C27" s="14">
        <f t="shared" si="6"/>
        <v>0</v>
      </c>
      <c r="D27" s="51">
        <f t="shared" si="7"/>
        <v>0</v>
      </c>
      <c r="E27" s="51" t="e">
        <f t="shared" si="8"/>
        <v>#DIV/0!</v>
      </c>
      <c r="F27" s="21" t="e">
        <f t="shared" si="9"/>
        <v>#NUM!</v>
      </c>
      <c r="G27" s="52"/>
      <c r="H27" s="52"/>
      <c r="I27" s="52"/>
      <c r="J27" s="52"/>
      <c r="K27" s="52"/>
      <c r="L27" s="54"/>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row>
    <row r="28" spans="1:247" x14ac:dyDescent="0.2">
      <c r="A28" s="8" t="str">
        <f t="shared" si="5"/>
        <v/>
      </c>
      <c r="B28" s="30" t="s">
        <v>280</v>
      </c>
      <c r="C28" s="14">
        <f t="shared" si="6"/>
        <v>0</v>
      </c>
      <c r="D28" s="51">
        <f t="shared" si="7"/>
        <v>0</v>
      </c>
      <c r="E28" s="51" t="e">
        <f t="shared" si="8"/>
        <v>#DIV/0!</v>
      </c>
      <c r="F28" s="21" t="e">
        <f t="shared" si="9"/>
        <v>#NUM!</v>
      </c>
      <c r="G28" s="52"/>
      <c r="H28" s="52"/>
      <c r="I28" s="52"/>
      <c r="J28" s="52"/>
      <c r="K28" s="52"/>
      <c r="L28" s="54"/>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row>
    <row r="29" spans="1:247" x14ac:dyDescent="0.2">
      <c r="A29" s="8" t="str">
        <f t="shared" si="5"/>
        <v/>
      </c>
      <c r="B29" s="30" t="s">
        <v>284</v>
      </c>
      <c r="C29" s="14">
        <f t="shared" si="6"/>
        <v>0</v>
      </c>
      <c r="D29" s="51">
        <f t="shared" si="7"/>
        <v>0</v>
      </c>
      <c r="E29" s="51" t="e">
        <f t="shared" si="8"/>
        <v>#DIV/0!</v>
      </c>
      <c r="F29" s="21" t="e">
        <f t="shared" si="9"/>
        <v>#NUM!</v>
      </c>
      <c r="G29" s="52"/>
      <c r="H29" s="52"/>
      <c r="I29" s="52"/>
      <c r="J29" s="52"/>
      <c r="K29" s="52"/>
      <c r="L29" s="54"/>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row>
    <row r="30" spans="1:247" x14ac:dyDescent="0.2">
      <c r="A30" s="8" t="str">
        <f t="shared" ref="A30" si="10">IF(C30&gt;0,"x","")</f>
        <v/>
      </c>
      <c r="B30" s="32" t="s">
        <v>315</v>
      </c>
      <c r="C30" s="14">
        <f t="shared" ref="C30" si="11">COUNT(G30:IV30)</f>
        <v>0</v>
      </c>
      <c r="D30" s="51">
        <f t="shared" ref="D30" si="12">MAXA(G30:IV30)</f>
        <v>0</v>
      </c>
      <c r="E30" s="51" t="e">
        <f t="shared" ref="E30" si="13">AVERAGE(G30:IV30)</f>
        <v>#DIV/0!</v>
      </c>
      <c r="F30" s="21" t="e">
        <f t="shared" ref="F30" si="14">D30/MEDIAN(G30:IV30)</f>
        <v>#NUM!</v>
      </c>
      <c r="G30" s="52"/>
      <c r="H30" s="52"/>
      <c r="I30" s="52"/>
      <c r="J30" s="52"/>
      <c r="K30" s="52"/>
      <c r="L30" s="54"/>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row>
    <row r="31" spans="1:247" x14ac:dyDescent="0.2">
      <c r="A31" s="8" t="str">
        <f t="shared" si="5"/>
        <v/>
      </c>
      <c r="B31" s="30" t="s">
        <v>250</v>
      </c>
      <c r="C31" s="14">
        <f t="shared" si="6"/>
        <v>0</v>
      </c>
      <c r="D31" s="51">
        <f t="shared" si="7"/>
        <v>0</v>
      </c>
      <c r="E31" s="51" t="e">
        <f t="shared" si="8"/>
        <v>#DIV/0!</v>
      </c>
      <c r="F31" s="21" t="e">
        <f t="shared" si="9"/>
        <v>#NUM!</v>
      </c>
      <c r="G31" s="52"/>
      <c r="H31" s="52"/>
      <c r="I31" s="52"/>
      <c r="J31" s="52"/>
      <c r="K31" s="52"/>
      <c r="L31" s="54"/>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row>
    <row r="32" spans="1:247" x14ac:dyDescent="0.2">
      <c r="A32" s="8" t="str">
        <f t="shared" si="5"/>
        <v/>
      </c>
      <c r="B32" s="30" t="s">
        <v>251</v>
      </c>
      <c r="C32" s="14">
        <f t="shared" si="6"/>
        <v>0</v>
      </c>
      <c r="D32" s="51">
        <f t="shared" si="7"/>
        <v>0</v>
      </c>
      <c r="E32" s="51" t="e">
        <f t="shared" si="8"/>
        <v>#DIV/0!</v>
      </c>
      <c r="F32" s="21" t="e">
        <f t="shared" si="9"/>
        <v>#NUM!</v>
      </c>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row>
    <row r="33" spans="1:247" x14ac:dyDescent="0.2">
      <c r="A33" s="8" t="str">
        <f t="shared" si="5"/>
        <v/>
      </c>
      <c r="B33" s="30" t="s">
        <v>252</v>
      </c>
      <c r="C33" s="14">
        <f t="shared" si="6"/>
        <v>0</v>
      </c>
      <c r="D33" s="51">
        <f t="shared" si="7"/>
        <v>0</v>
      </c>
      <c r="E33" s="51" t="e">
        <f t="shared" si="8"/>
        <v>#DIV/0!</v>
      </c>
      <c r="F33" s="21" t="e">
        <f t="shared" si="9"/>
        <v>#NUM!</v>
      </c>
      <c r="G33" s="52"/>
      <c r="H33" s="52"/>
      <c r="I33" s="52"/>
      <c r="J33" s="52"/>
      <c r="K33" s="52"/>
      <c r="L33" s="55"/>
      <c r="M33" s="55"/>
      <c r="N33" s="55"/>
      <c r="O33" s="55"/>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row>
    <row r="34" spans="1:247" x14ac:dyDescent="0.2">
      <c r="A34" s="8" t="str">
        <f t="shared" ref="A34:A43" si="15">IF(C34&gt;0,"x","")</f>
        <v/>
      </c>
      <c r="B34" s="30" t="s">
        <v>253</v>
      </c>
      <c r="C34" s="14">
        <f t="shared" si="6"/>
        <v>0</v>
      </c>
      <c r="D34" s="51">
        <f t="shared" si="7"/>
        <v>0</v>
      </c>
      <c r="E34" s="51" t="e">
        <f t="shared" si="8"/>
        <v>#DIV/0!</v>
      </c>
      <c r="F34" s="21" t="e">
        <f t="shared" si="9"/>
        <v>#NUM!</v>
      </c>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row>
    <row r="35" spans="1:247" x14ac:dyDescent="0.2">
      <c r="A35" s="8" t="str">
        <f t="shared" si="15"/>
        <v/>
      </c>
      <c r="B35" s="30" t="s">
        <v>254</v>
      </c>
      <c r="C35" s="14">
        <f t="shared" si="6"/>
        <v>0</v>
      </c>
      <c r="D35" s="51">
        <f t="shared" si="7"/>
        <v>0</v>
      </c>
      <c r="E35" s="51" t="e">
        <f t="shared" si="8"/>
        <v>#DIV/0!</v>
      </c>
      <c r="F35" s="21" t="e">
        <f t="shared" si="9"/>
        <v>#NUM!</v>
      </c>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row>
    <row r="36" spans="1:247" x14ac:dyDescent="0.2">
      <c r="A36" s="8" t="str">
        <f t="shared" si="15"/>
        <v/>
      </c>
      <c r="B36" s="30" t="s">
        <v>255</v>
      </c>
      <c r="C36" s="14">
        <f t="shared" si="6"/>
        <v>0</v>
      </c>
      <c r="D36" s="51">
        <f t="shared" si="7"/>
        <v>0</v>
      </c>
      <c r="E36" s="51" t="e">
        <f t="shared" si="8"/>
        <v>#DIV/0!</v>
      </c>
      <c r="F36" s="21" t="e">
        <f t="shared" si="9"/>
        <v>#NUM!</v>
      </c>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row>
    <row r="37" spans="1:247" x14ac:dyDescent="0.2">
      <c r="A37" s="8" t="str">
        <f t="shared" si="15"/>
        <v/>
      </c>
      <c r="B37" s="30" t="s">
        <v>256</v>
      </c>
      <c r="C37" s="14">
        <f t="shared" si="6"/>
        <v>0</v>
      </c>
      <c r="D37" s="51">
        <f t="shared" si="7"/>
        <v>0</v>
      </c>
      <c r="E37" s="51" t="e">
        <f t="shared" si="8"/>
        <v>#DIV/0!</v>
      </c>
      <c r="F37" s="21" t="e">
        <f t="shared" si="9"/>
        <v>#NUM!</v>
      </c>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row>
    <row r="38" spans="1:247" x14ac:dyDescent="0.2">
      <c r="A38" s="8" t="str">
        <f t="shared" si="15"/>
        <v/>
      </c>
      <c r="B38" s="32" t="s">
        <v>316</v>
      </c>
      <c r="C38" s="14">
        <f t="shared" si="6"/>
        <v>0</v>
      </c>
      <c r="D38" s="51">
        <f t="shared" si="7"/>
        <v>0</v>
      </c>
      <c r="E38" s="51" t="e">
        <f t="shared" si="8"/>
        <v>#DIV/0!</v>
      </c>
      <c r="F38" s="21" t="e">
        <f t="shared" si="9"/>
        <v>#NUM!</v>
      </c>
      <c r="G38" s="52"/>
      <c r="H38" s="52"/>
      <c r="I38" s="52"/>
      <c r="J38" s="52"/>
      <c r="K38" s="52"/>
      <c r="L38" s="54"/>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c r="HT38" s="53"/>
      <c r="HU38" s="53"/>
      <c r="HV38" s="53"/>
      <c r="HW38" s="53"/>
      <c r="HX38" s="53"/>
      <c r="HY38" s="53"/>
      <c r="HZ38" s="53"/>
      <c r="IA38" s="53"/>
      <c r="IB38" s="53"/>
      <c r="IC38" s="53"/>
      <c r="ID38" s="53"/>
      <c r="IE38" s="53"/>
      <c r="IF38" s="53"/>
      <c r="IG38" s="53"/>
      <c r="IH38" s="53"/>
      <c r="II38" s="53"/>
      <c r="IJ38" s="53"/>
      <c r="IK38" s="53"/>
      <c r="IL38" s="53"/>
      <c r="IM38" s="53"/>
    </row>
    <row r="39" spans="1:247" x14ac:dyDescent="0.2">
      <c r="A39" s="8" t="str">
        <f t="shared" si="15"/>
        <v/>
      </c>
      <c r="B39" s="30" t="s">
        <v>237</v>
      </c>
      <c r="C39" s="14">
        <f t="shared" si="6"/>
        <v>0</v>
      </c>
      <c r="D39" s="51">
        <f t="shared" si="7"/>
        <v>0</v>
      </c>
      <c r="E39" s="51" t="e">
        <f t="shared" si="8"/>
        <v>#DIV/0!</v>
      </c>
      <c r="F39" s="21" t="e">
        <f t="shared" si="9"/>
        <v>#NUM!</v>
      </c>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row>
    <row r="40" spans="1:247" x14ac:dyDescent="0.2">
      <c r="A40" s="8" t="str">
        <f t="shared" si="15"/>
        <v/>
      </c>
      <c r="B40" s="32" t="s">
        <v>304</v>
      </c>
      <c r="C40" s="14">
        <f t="shared" si="6"/>
        <v>0</v>
      </c>
      <c r="D40" s="51">
        <f t="shared" si="7"/>
        <v>0</v>
      </c>
      <c r="E40" s="51" t="e">
        <f t="shared" si="8"/>
        <v>#DIV/0!</v>
      </c>
      <c r="F40" s="21" t="e">
        <f t="shared" si="9"/>
        <v>#NUM!</v>
      </c>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row>
    <row r="41" spans="1:247" x14ac:dyDescent="0.2">
      <c r="A41" s="8" t="str">
        <f t="shared" si="15"/>
        <v/>
      </c>
      <c r="B41" s="30" t="s">
        <v>287</v>
      </c>
      <c r="C41" s="14">
        <f t="shared" si="6"/>
        <v>0</v>
      </c>
      <c r="D41" s="51">
        <f t="shared" si="7"/>
        <v>0</v>
      </c>
      <c r="E41" s="51" t="e">
        <f t="shared" si="8"/>
        <v>#DIV/0!</v>
      </c>
      <c r="F41" s="21" t="e">
        <f t="shared" si="9"/>
        <v>#NUM!</v>
      </c>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row>
    <row r="42" spans="1:247" x14ac:dyDescent="0.2">
      <c r="A42" s="8" t="str">
        <f t="shared" si="15"/>
        <v/>
      </c>
      <c r="B42" s="30" t="s">
        <v>288</v>
      </c>
      <c r="C42" s="14">
        <f t="shared" si="6"/>
        <v>0</v>
      </c>
      <c r="D42" s="51">
        <f t="shared" si="7"/>
        <v>0</v>
      </c>
      <c r="E42" s="51" t="e">
        <f t="shared" si="8"/>
        <v>#DIV/0!</v>
      </c>
      <c r="F42" s="21" t="e">
        <f t="shared" si="9"/>
        <v>#NUM!</v>
      </c>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row>
    <row r="43" spans="1:247" x14ac:dyDescent="0.2">
      <c r="A43" s="8" t="str">
        <f t="shared" si="15"/>
        <v/>
      </c>
      <c r="B43" s="30" t="s">
        <v>289</v>
      </c>
      <c r="C43" s="14">
        <f t="shared" si="6"/>
        <v>0</v>
      </c>
      <c r="D43" s="51">
        <f t="shared" si="7"/>
        <v>0</v>
      </c>
      <c r="E43" s="51" t="e">
        <f t="shared" si="8"/>
        <v>#DIV/0!</v>
      </c>
      <c r="F43" s="21" t="e">
        <f t="shared" si="9"/>
        <v>#NUM!</v>
      </c>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c r="HM43" s="53"/>
      <c r="HN43" s="53"/>
      <c r="HO43" s="53"/>
      <c r="HP43" s="53"/>
      <c r="HQ43" s="53"/>
      <c r="HR43" s="53"/>
      <c r="HS43" s="53"/>
      <c r="HT43" s="53"/>
      <c r="HU43" s="53"/>
      <c r="HV43" s="53"/>
      <c r="HW43" s="53"/>
      <c r="HX43" s="53"/>
      <c r="HY43" s="53"/>
      <c r="HZ43" s="53"/>
      <c r="IA43" s="53"/>
      <c r="IB43" s="53"/>
      <c r="IC43" s="53"/>
      <c r="ID43" s="53"/>
      <c r="IE43" s="53"/>
      <c r="IF43" s="53"/>
      <c r="IG43" s="53"/>
      <c r="IH43" s="53"/>
      <c r="II43" s="53"/>
      <c r="IJ43" s="53"/>
      <c r="IK43" s="53"/>
      <c r="IL43" s="53"/>
      <c r="IM43" s="53"/>
    </row>
    <row r="44" spans="1:247" x14ac:dyDescent="0.2">
      <c r="A44" s="8" t="str">
        <f t="shared" ref="A44:A51" si="16">IF(C44&gt;0,"x","")</f>
        <v/>
      </c>
      <c r="B44" s="30" t="s">
        <v>298</v>
      </c>
      <c r="C44" s="14">
        <f t="shared" si="6"/>
        <v>0</v>
      </c>
      <c r="D44" s="51">
        <f t="shared" si="7"/>
        <v>0</v>
      </c>
      <c r="E44" s="51" t="e">
        <f t="shared" si="8"/>
        <v>#DIV/0!</v>
      </c>
      <c r="F44" s="21" t="e">
        <f t="shared" si="9"/>
        <v>#NUM!</v>
      </c>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c r="HM44" s="53"/>
      <c r="HN44" s="53"/>
      <c r="HO44" s="53"/>
      <c r="HP44" s="53"/>
      <c r="HQ44" s="53"/>
      <c r="HR44" s="53"/>
      <c r="HS44" s="53"/>
      <c r="HT44" s="53"/>
      <c r="HU44" s="53"/>
      <c r="HV44" s="53"/>
      <c r="HW44" s="53"/>
      <c r="HX44" s="53"/>
      <c r="HY44" s="53"/>
      <c r="HZ44" s="53"/>
      <c r="IA44" s="53"/>
      <c r="IB44" s="53"/>
      <c r="IC44" s="53"/>
      <c r="ID44" s="53"/>
      <c r="IE44" s="53"/>
      <c r="IF44" s="53"/>
      <c r="IG44" s="53"/>
      <c r="IH44" s="53"/>
      <c r="II44" s="53"/>
      <c r="IJ44" s="53"/>
      <c r="IK44" s="53"/>
      <c r="IL44" s="53"/>
      <c r="IM44" s="53"/>
    </row>
    <row r="45" spans="1:247" x14ac:dyDescent="0.2">
      <c r="A45" s="8" t="str">
        <f t="shared" si="16"/>
        <v/>
      </c>
      <c r="B45" s="30" t="s">
        <v>297</v>
      </c>
      <c r="C45" s="14">
        <f t="shared" si="6"/>
        <v>0</v>
      </c>
      <c r="D45" s="51">
        <f t="shared" si="7"/>
        <v>0</v>
      </c>
      <c r="E45" s="51" t="e">
        <f t="shared" si="8"/>
        <v>#DIV/0!</v>
      </c>
      <c r="F45" s="21" t="e">
        <f t="shared" si="9"/>
        <v>#NUM!</v>
      </c>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c r="HM45" s="53"/>
      <c r="HN45" s="53"/>
      <c r="HO45" s="53"/>
      <c r="HP45" s="53"/>
      <c r="HQ45" s="53"/>
      <c r="HR45" s="53"/>
      <c r="HS45" s="53"/>
      <c r="HT45" s="53"/>
      <c r="HU45" s="53"/>
      <c r="HV45" s="53"/>
      <c r="HW45" s="53"/>
      <c r="HX45" s="53"/>
      <c r="HY45" s="53"/>
      <c r="HZ45" s="53"/>
      <c r="IA45" s="53"/>
      <c r="IB45" s="53"/>
      <c r="IC45" s="53"/>
      <c r="ID45" s="53"/>
      <c r="IE45" s="53"/>
      <c r="IF45" s="53"/>
      <c r="IG45" s="53"/>
      <c r="IH45" s="53"/>
      <c r="II45" s="53"/>
      <c r="IJ45" s="53"/>
      <c r="IK45" s="53"/>
      <c r="IL45" s="53"/>
      <c r="IM45" s="53"/>
    </row>
    <row r="46" spans="1:247" x14ac:dyDescent="0.2">
      <c r="A46" s="8" t="str">
        <f t="shared" si="16"/>
        <v/>
      </c>
      <c r="B46" s="30" t="s">
        <v>296</v>
      </c>
      <c r="C46" s="14">
        <f t="shared" si="6"/>
        <v>0</v>
      </c>
      <c r="D46" s="51">
        <f t="shared" si="7"/>
        <v>0</v>
      </c>
      <c r="E46" s="51" t="e">
        <f t="shared" si="8"/>
        <v>#DIV/0!</v>
      </c>
      <c r="F46" s="21" t="e">
        <f t="shared" si="9"/>
        <v>#NUM!</v>
      </c>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row>
    <row r="47" spans="1:247" x14ac:dyDescent="0.2">
      <c r="A47" s="8" t="str">
        <f t="shared" si="16"/>
        <v/>
      </c>
      <c r="B47" s="30" t="s">
        <v>299</v>
      </c>
      <c r="C47" s="14">
        <f t="shared" si="6"/>
        <v>0</v>
      </c>
      <c r="D47" s="51">
        <f t="shared" si="7"/>
        <v>0</v>
      </c>
      <c r="E47" s="51" t="e">
        <f t="shared" si="8"/>
        <v>#DIV/0!</v>
      </c>
      <c r="F47" s="21" t="e">
        <f t="shared" si="9"/>
        <v>#NUM!</v>
      </c>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3"/>
      <c r="EI47" s="53"/>
      <c r="EJ47" s="53"/>
      <c r="EK47" s="53"/>
      <c r="EL47" s="53"/>
      <c r="EM47" s="53"/>
      <c r="EN47" s="53"/>
      <c r="EO47" s="53"/>
      <c r="EP47" s="53"/>
      <c r="EQ47" s="53"/>
      <c r="ER47" s="53"/>
      <c r="ES47" s="53"/>
      <c r="ET47" s="53"/>
      <c r="EU47" s="53"/>
      <c r="EV47" s="53"/>
      <c r="EW47" s="53"/>
      <c r="EX47" s="53"/>
      <c r="EY47" s="53"/>
      <c r="EZ47" s="53"/>
      <c r="FA47" s="53"/>
      <c r="FB47" s="53"/>
      <c r="FC47" s="53"/>
      <c r="FD47" s="53"/>
      <c r="FE47" s="53"/>
      <c r="FF47" s="53"/>
      <c r="FG47" s="53"/>
      <c r="FH47" s="53"/>
      <c r="FI47" s="53"/>
      <c r="FJ47" s="53"/>
      <c r="FK47" s="53"/>
      <c r="FL47" s="53"/>
      <c r="FM47" s="53"/>
      <c r="FN47" s="53"/>
      <c r="FO47" s="53"/>
      <c r="FP47" s="53"/>
      <c r="FQ47" s="53"/>
      <c r="FR47" s="53"/>
      <c r="FS47" s="53"/>
      <c r="FT47" s="53"/>
      <c r="FU47" s="53"/>
      <c r="FV47" s="53"/>
      <c r="FW47" s="53"/>
      <c r="FX47" s="53"/>
      <c r="FY47" s="53"/>
      <c r="FZ47" s="53"/>
      <c r="GA47" s="53"/>
      <c r="GB47" s="53"/>
      <c r="GC47" s="53"/>
      <c r="GD47" s="53"/>
      <c r="GE47" s="53"/>
      <c r="GF47" s="53"/>
      <c r="GG47" s="53"/>
      <c r="GH47" s="53"/>
      <c r="GI47" s="53"/>
      <c r="GJ47" s="53"/>
      <c r="GK47" s="53"/>
      <c r="GL47" s="53"/>
      <c r="GM47" s="53"/>
      <c r="GN47" s="53"/>
      <c r="GO47" s="53"/>
      <c r="GP47" s="53"/>
      <c r="GQ47" s="53"/>
      <c r="GR47" s="53"/>
      <c r="GS47" s="53"/>
      <c r="GT47" s="53"/>
      <c r="GU47" s="53"/>
      <c r="GV47" s="53"/>
      <c r="GW47" s="53"/>
      <c r="GX47" s="53"/>
      <c r="GY47" s="53"/>
      <c r="GZ47" s="53"/>
      <c r="HA47" s="53"/>
      <c r="HB47" s="53"/>
      <c r="HC47" s="53"/>
      <c r="HD47" s="53"/>
      <c r="HE47" s="53"/>
      <c r="HF47" s="53"/>
      <c r="HG47" s="53"/>
      <c r="HH47" s="53"/>
      <c r="HI47" s="53"/>
      <c r="HJ47" s="53"/>
      <c r="HK47" s="53"/>
      <c r="HL47" s="53"/>
      <c r="HM47" s="53"/>
      <c r="HN47" s="53"/>
      <c r="HO47" s="53"/>
      <c r="HP47" s="53"/>
      <c r="HQ47" s="53"/>
      <c r="HR47" s="53"/>
      <c r="HS47" s="53"/>
      <c r="HT47" s="53"/>
      <c r="HU47" s="53"/>
      <c r="HV47" s="53"/>
      <c r="HW47" s="53"/>
      <c r="HX47" s="53"/>
      <c r="HY47" s="53"/>
      <c r="HZ47" s="53"/>
      <c r="IA47" s="53"/>
      <c r="IB47" s="53"/>
      <c r="IC47" s="53"/>
      <c r="ID47" s="53"/>
      <c r="IE47" s="53"/>
      <c r="IF47" s="53"/>
      <c r="IG47" s="53"/>
      <c r="IH47" s="53"/>
      <c r="II47" s="53"/>
      <c r="IJ47" s="53"/>
      <c r="IK47" s="53"/>
      <c r="IL47" s="53"/>
      <c r="IM47" s="53"/>
    </row>
    <row r="48" spans="1:247" x14ac:dyDescent="0.2">
      <c r="A48" s="8" t="str">
        <f t="shared" si="16"/>
        <v/>
      </c>
      <c r="B48" s="30" t="s">
        <v>295</v>
      </c>
      <c r="C48" s="14">
        <f t="shared" si="6"/>
        <v>0</v>
      </c>
      <c r="D48" s="51">
        <f t="shared" si="7"/>
        <v>0</v>
      </c>
      <c r="E48" s="51" t="e">
        <f t="shared" si="8"/>
        <v>#DIV/0!</v>
      </c>
      <c r="F48" s="21" t="e">
        <f t="shared" si="9"/>
        <v>#NUM!</v>
      </c>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3"/>
      <c r="EI48" s="53"/>
      <c r="EJ48" s="53"/>
      <c r="EK48" s="53"/>
      <c r="EL48" s="53"/>
      <c r="EM48" s="53"/>
      <c r="EN48" s="53"/>
      <c r="EO48" s="53"/>
      <c r="EP48" s="53"/>
      <c r="EQ48" s="53"/>
      <c r="ER48" s="53"/>
      <c r="ES48" s="53"/>
      <c r="ET48" s="53"/>
      <c r="EU48" s="53"/>
      <c r="EV48" s="53"/>
      <c r="EW48" s="53"/>
      <c r="EX48" s="53"/>
      <c r="EY48" s="53"/>
      <c r="EZ48" s="53"/>
      <c r="FA48" s="53"/>
      <c r="FB48" s="53"/>
      <c r="FC48" s="53"/>
      <c r="FD48" s="53"/>
      <c r="FE48" s="53"/>
      <c r="FF48" s="53"/>
      <c r="FG48" s="53"/>
      <c r="FH48" s="53"/>
      <c r="FI48" s="53"/>
      <c r="FJ48" s="53"/>
      <c r="FK48" s="53"/>
      <c r="FL48" s="53"/>
      <c r="FM48" s="53"/>
      <c r="FN48" s="53"/>
      <c r="FO48" s="53"/>
      <c r="FP48" s="53"/>
      <c r="FQ48" s="53"/>
      <c r="FR48" s="53"/>
      <c r="FS48" s="53"/>
      <c r="FT48" s="53"/>
      <c r="FU48" s="53"/>
      <c r="FV48" s="53"/>
      <c r="FW48" s="53"/>
      <c r="FX48" s="53"/>
      <c r="FY48" s="53"/>
      <c r="FZ48" s="53"/>
      <c r="GA48" s="53"/>
      <c r="GB48" s="53"/>
      <c r="GC48" s="53"/>
      <c r="GD48" s="53"/>
      <c r="GE48" s="53"/>
      <c r="GF48" s="53"/>
      <c r="GG48" s="53"/>
      <c r="GH48" s="53"/>
      <c r="GI48" s="53"/>
      <c r="GJ48" s="53"/>
      <c r="GK48" s="53"/>
      <c r="GL48" s="53"/>
      <c r="GM48" s="53"/>
      <c r="GN48" s="53"/>
      <c r="GO48" s="53"/>
      <c r="GP48" s="53"/>
      <c r="GQ48" s="53"/>
      <c r="GR48" s="53"/>
      <c r="GS48" s="53"/>
      <c r="GT48" s="53"/>
      <c r="GU48" s="53"/>
      <c r="GV48" s="53"/>
      <c r="GW48" s="53"/>
      <c r="GX48" s="53"/>
      <c r="GY48" s="53"/>
      <c r="GZ48" s="53"/>
      <c r="HA48" s="53"/>
      <c r="HB48" s="53"/>
      <c r="HC48" s="53"/>
      <c r="HD48" s="53"/>
      <c r="HE48" s="53"/>
      <c r="HF48" s="53"/>
      <c r="HG48" s="53"/>
      <c r="HH48" s="53"/>
      <c r="HI48" s="53"/>
      <c r="HJ48" s="53"/>
      <c r="HK48" s="53"/>
      <c r="HL48" s="53"/>
      <c r="HM48" s="53"/>
      <c r="HN48" s="53"/>
      <c r="HO48" s="53"/>
      <c r="HP48" s="53"/>
      <c r="HQ48" s="53"/>
      <c r="HR48" s="53"/>
      <c r="HS48" s="53"/>
      <c r="HT48" s="53"/>
      <c r="HU48" s="53"/>
      <c r="HV48" s="53"/>
      <c r="HW48" s="53"/>
      <c r="HX48" s="53"/>
      <c r="HY48" s="53"/>
      <c r="HZ48" s="53"/>
      <c r="IA48" s="53"/>
      <c r="IB48" s="53"/>
      <c r="IC48" s="53"/>
      <c r="ID48" s="53"/>
      <c r="IE48" s="53"/>
      <c r="IF48" s="53"/>
      <c r="IG48" s="53"/>
      <c r="IH48" s="53"/>
      <c r="II48" s="53"/>
      <c r="IJ48" s="53"/>
      <c r="IK48" s="53"/>
      <c r="IL48" s="53"/>
      <c r="IM48" s="53"/>
    </row>
    <row r="49" spans="1:247" x14ac:dyDescent="0.2">
      <c r="A49" s="8" t="str">
        <f t="shared" si="16"/>
        <v/>
      </c>
      <c r="B49" s="30" t="s">
        <v>300</v>
      </c>
      <c r="C49" s="14">
        <f t="shared" si="6"/>
        <v>0</v>
      </c>
      <c r="D49" s="51">
        <f t="shared" si="7"/>
        <v>0</v>
      </c>
      <c r="E49" s="51" t="e">
        <f t="shared" si="8"/>
        <v>#DIV/0!</v>
      </c>
      <c r="F49" s="21" t="e">
        <f t="shared" si="9"/>
        <v>#NUM!</v>
      </c>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3"/>
      <c r="EI49" s="53"/>
      <c r="EJ49" s="53"/>
      <c r="EK49" s="53"/>
      <c r="EL49" s="53"/>
      <c r="EM49" s="53"/>
      <c r="EN49" s="53"/>
      <c r="EO49" s="53"/>
      <c r="EP49" s="53"/>
      <c r="EQ49" s="53"/>
      <c r="ER49" s="53"/>
      <c r="ES49" s="53"/>
      <c r="ET49" s="53"/>
      <c r="EU49" s="53"/>
      <c r="EV49" s="53"/>
      <c r="EW49" s="53"/>
      <c r="EX49" s="53"/>
      <c r="EY49" s="53"/>
      <c r="EZ49" s="53"/>
      <c r="FA49" s="53"/>
      <c r="FB49" s="53"/>
      <c r="FC49" s="53"/>
      <c r="FD49" s="53"/>
      <c r="FE49" s="53"/>
      <c r="FF49" s="53"/>
      <c r="FG49" s="53"/>
      <c r="FH49" s="53"/>
      <c r="FI49" s="53"/>
      <c r="FJ49" s="53"/>
      <c r="FK49" s="53"/>
      <c r="FL49" s="53"/>
      <c r="FM49" s="53"/>
      <c r="FN49" s="53"/>
      <c r="FO49" s="53"/>
      <c r="FP49" s="53"/>
      <c r="FQ49" s="53"/>
      <c r="FR49" s="53"/>
      <c r="FS49" s="53"/>
      <c r="FT49" s="53"/>
      <c r="FU49" s="53"/>
      <c r="FV49" s="53"/>
      <c r="FW49" s="53"/>
      <c r="FX49" s="53"/>
      <c r="FY49" s="53"/>
      <c r="FZ49" s="53"/>
      <c r="GA49" s="53"/>
      <c r="GB49" s="53"/>
      <c r="GC49" s="53"/>
      <c r="GD49" s="53"/>
      <c r="GE49" s="53"/>
      <c r="GF49" s="53"/>
      <c r="GG49" s="53"/>
      <c r="GH49" s="53"/>
      <c r="GI49" s="53"/>
      <c r="GJ49" s="53"/>
      <c r="GK49" s="53"/>
      <c r="GL49" s="53"/>
      <c r="GM49" s="53"/>
      <c r="GN49" s="53"/>
      <c r="GO49" s="53"/>
      <c r="GP49" s="53"/>
      <c r="GQ49" s="53"/>
      <c r="GR49" s="53"/>
      <c r="GS49" s="53"/>
      <c r="GT49" s="53"/>
      <c r="GU49" s="53"/>
      <c r="GV49" s="53"/>
      <c r="GW49" s="53"/>
      <c r="GX49" s="53"/>
      <c r="GY49" s="53"/>
      <c r="GZ49" s="53"/>
      <c r="HA49" s="53"/>
      <c r="HB49" s="53"/>
      <c r="HC49" s="53"/>
      <c r="HD49" s="53"/>
      <c r="HE49" s="53"/>
      <c r="HF49" s="53"/>
      <c r="HG49" s="53"/>
      <c r="HH49" s="53"/>
      <c r="HI49" s="53"/>
      <c r="HJ49" s="53"/>
      <c r="HK49" s="53"/>
      <c r="HL49" s="53"/>
      <c r="HM49" s="53"/>
      <c r="HN49" s="53"/>
      <c r="HO49" s="53"/>
      <c r="HP49" s="53"/>
      <c r="HQ49" s="53"/>
      <c r="HR49" s="53"/>
      <c r="HS49" s="53"/>
      <c r="HT49" s="53"/>
      <c r="HU49" s="53"/>
      <c r="HV49" s="53"/>
      <c r="HW49" s="53"/>
      <c r="HX49" s="53"/>
      <c r="HY49" s="53"/>
      <c r="HZ49" s="53"/>
      <c r="IA49" s="53"/>
      <c r="IB49" s="53"/>
      <c r="IC49" s="53"/>
      <c r="ID49" s="53"/>
      <c r="IE49" s="53"/>
      <c r="IF49" s="53"/>
      <c r="IG49" s="53"/>
      <c r="IH49" s="53"/>
      <c r="II49" s="53"/>
      <c r="IJ49" s="53"/>
      <c r="IK49" s="53"/>
      <c r="IL49" s="53"/>
      <c r="IM49" s="53"/>
    </row>
    <row r="50" spans="1:247" x14ac:dyDescent="0.2">
      <c r="A50" s="8" t="str">
        <f t="shared" si="16"/>
        <v/>
      </c>
      <c r="B50" s="30" t="s">
        <v>292</v>
      </c>
      <c r="C50" s="14">
        <f t="shared" si="6"/>
        <v>0</v>
      </c>
      <c r="D50" s="51">
        <f t="shared" si="7"/>
        <v>0</v>
      </c>
      <c r="E50" s="51" t="e">
        <f t="shared" si="8"/>
        <v>#DIV/0!</v>
      </c>
      <c r="F50" s="21" t="e">
        <f t="shared" si="9"/>
        <v>#NUM!</v>
      </c>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3"/>
      <c r="EI50" s="53"/>
      <c r="EJ50" s="53"/>
      <c r="EK50" s="53"/>
      <c r="EL50" s="53"/>
      <c r="EM50" s="53"/>
      <c r="EN50" s="53"/>
      <c r="EO50" s="53"/>
      <c r="EP50" s="53"/>
      <c r="EQ50" s="53"/>
      <c r="ER50" s="53"/>
      <c r="ES50" s="53"/>
      <c r="ET50" s="53"/>
      <c r="EU50" s="53"/>
      <c r="EV50" s="53"/>
      <c r="EW50" s="53"/>
      <c r="EX50" s="53"/>
      <c r="EY50" s="53"/>
      <c r="EZ50" s="53"/>
      <c r="FA50" s="53"/>
      <c r="FB50" s="53"/>
      <c r="FC50" s="53"/>
      <c r="FD50" s="53"/>
      <c r="FE50" s="53"/>
      <c r="FF50" s="53"/>
      <c r="FG50" s="53"/>
      <c r="FH50" s="53"/>
      <c r="FI50" s="53"/>
      <c r="FJ50" s="53"/>
      <c r="FK50" s="53"/>
      <c r="FL50" s="53"/>
      <c r="FM50" s="53"/>
      <c r="FN50" s="53"/>
      <c r="FO50" s="53"/>
      <c r="FP50" s="53"/>
      <c r="FQ50" s="53"/>
      <c r="FR50" s="53"/>
      <c r="FS50" s="53"/>
      <c r="FT50" s="53"/>
      <c r="FU50" s="53"/>
      <c r="FV50" s="53"/>
      <c r="FW50" s="53"/>
      <c r="FX50" s="53"/>
      <c r="FY50" s="53"/>
      <c r="FZ50" s="53"/>
      <c r="GA50" s="53"/>
      <c r="GB50" s="53"/>
      <c r="GC50" s="53"/>
      <c r="GD50" s="53"/>
      <c r="GE50" s="53"/>
      <c r="GF50" s="53"/>
      <c r="GG50" s="53"/>
      <c r="GH50" s="53"/>
      <c r="GI50" s="53"/>
      <c r="GJ50" s="53"/>
      <c r="GK50" s="53"/>
      <c r="GL50" s="53"/>
      <c r="GM50" s="53"/>
      <c r="GN50" s="53"/>
      <c r="GO50" s="53"/>
      <c r="GP50" s="53"/>
      <c r="GQ50" s="53"/>
      <c r="GR50" s="53"/>
      <c r="GS50" s="53"/>
      <c r="GT50" s="53"/>
      <c r="GU50" s="53"/>
      <c r="GV50" s="53"/>
      <c r="GW50" s="53"/>
      <c r="GX50" s="53"/>
      <c r="GY50" s="53"/>
      <c r="GZ50" s="53"/>
      <c r="HA50" s="53"/>
      <c r="HB50" s="53"/>
      <c r="HC50" s="53"/>
      <c r="HD50" s="53"/>
      <c r="HE50" s="53"/>
      <c r="HF50" s="53"/>
      <c r="HG50" s="53"/>
      <c r="HH50" s="53"/>
      <c r="HI50" s="53"/>
      <c r="HJ50" s="53"/>
      <c r="HK50" s="53"/>
      <c r="HL50" s="53"/>
      <c r="HM50" s="53"/>
      <c r="HN50" s="53"/>
      <c r="HO50" s="53"/>
      <c r="HP50" s="53"/>
      <c r="HQ50" s="53"/>
      <c r="HR50" s="53"/>
      <c r="HS50" s="53"/>
      <c r="HT50" s="53"/>
      <c r="HU50" s="53"/>
      <c r="HV50" s="53"/>
      <c r="HW50" s="53"/>
      <c r="HX50" s="53"/>
      <c r="HY50" s="53"/>
      <c r="HZ50" s="53"/>
      <c r="IA50" s="53"/>
      <c r="IB50" s="53"/>
      <c r="IC50" s="53"/>
      <c r="ID50" s="53"/>
      <c r="IE50" s="53"/>
      <c r="IF50" s="53"/>
      <c r="IG50" s="53"/>
      <c r="IH50" s="53"/>
      <c r="II50" s="53"/>
      <c r="IJ50" s="53"/>
      <c r="IK50" s="53"/>
      <c r="IL50" s="53"/>
      <c r="IM50" s="53"/>
    </row>
    <row r="51" spans="1:247" x14ac:dyDescent="0.2">
      <c r="A51" s="8" t="str">
        <f t="shared" si="16"/>
        <v/>
      </c>
      <c r="B51" s="30" t="s">
        <v>290</v>
      </c>
      <c r="C51" s="14">
        <f t="shared" si="6"/>
        <v>0</v>
      </c>
      <c r="D51" s="51">
        <f t="shared" si="7"/>
        <v>0</v>
      </c>
      <c r="E51" s="51" t="e">
        <f t="shared" si="8"/>
        <v>#DIV/0!</v>
      </c>
      <c r="F51" s="21" t="e">
        <f t="shared" si="9"/>
        <v>#NUM!</v>
      </c>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3"/>
      <c r="EI51" s="53"/>
      <c r="EJ51" s="53"/>
      <c r="EK51" s="53"/>
      <c r="EL51" s="53"/>
      <c r="EM51" s="53"/>
      <c r="EN51" s="53"/>
      <c r="EO51" s="53"/>
      <c r="EP51" s="53"/>
      <c r="EQ51" s="53"/>
      <c r="ER51" s="53"/>
      <c r="ES51" s="53"/>
      <c r="ET51" s="53"/>
      <c r="EU51" s="53"/>
      <c r="EV51" s="53"/>
      <c r="EW51" s="53"/>
      <c r="EX51" s="53"/>
      <c r="EY51" s="53"/>
      <c r="EZ51" s="53"/>
      <c r="FA51" s="53"/>
      <c r="FB51" s="53"/>
      <c r="FC51" s="53"/>
      <c r="FD51" s="53"/>
      <c r="FE51" s="53"/>
      <c r="FF51" s="53"/>
      <c r="FG51" s="53"/>
      <c r="FH51" s="53"/>
      <c r="FI51" s="53"/>
      <c r="FJ51" s="53"/>
      <c r="FK51" s="53"/>
      <c r="FL51" s="53"/>
      <c r="FM51" s="53"/>
      <c r="FN51" s="53"/>
      <c r="FO51" s="53"/>
      <c r="FP51" s="53"/>
      <c r="FQ51" s="53"/>
      <c r="FR51" s="53"/>
      <c r="FS51" s="53"/>
      <c r="FT51" s="53"/>
      <c r="FU51" s="53"/>
      <c r="FV51" s="53"/>
      <c r="FW51" s="53"/>
      <c r="FX51" s="53"/>
      <c r="FY51" s="53"/>
      <c r="FZ51" s="53"/>
      <c r="GA51" s="53"/>
      <c r="GB51" s="53"/>
      <c r="GC51" s="53"/>
      <c r="GD51" s="53"/>
      <c r="GE51" s="53"/>
      <c r="GF51" s="53"/>
      <c r="GG51" s="53"/>
      <c r="GH51" s="53"/>
      <c r="GI51" s="53"/>
      <c r="GJ51" s="53"/>
      <c r="GK51" s="53"/>
      <c r="GL51" s="53"/>
      <c r="GM51" s="53"/>
      <c r="GN51" s="53"/>
      <c r="GO51" s="53"/>
      <c r="GP51" s="53"/>
      <c r="GQ51" s="53"/>
      <c r="GR51" s="53"/>
      <c r="GS51" s="53"/>
      <c r="GT51" s="53"/>
      <c r="GU51" s="53"/>
      <c r="GV51" s="53"/>
      <c r="GW51" s="53"/>
      <c r="GX51" s="53"/>
      <c r="GY51" s="53"/>
      <c r="GZ51" s="53"/>
      <c r="HA51" s="53"/>
      <c r="HB51" s="53"/>
      <c r="HC51" s="53"/>
      <c r="HD51" s="53"/>
      <c r="HE51" s="53"/>
      <c r="HF51" s="53"/>
      <c r="HG51" s="53"/>
      <c r="HH51" s="53"/>
      <c r="HI51" s="53"/>
      <c r="HJ51" s="53"/>
      <c r="HK51" s="53"/>
      <c r="HL51" s="53"/>
      <c r="HM51" s="53"/>
      <c r="HN51" s="53"/>
      <c r="HO51" s="53"/>
      <c r="HP51" s="53"/>
      <c r="HQ51" s="53"/>
      <c r="HR51" s="53"/>
      <c r="HS51" s="53"/>
      <c r="HT51" s="53"/>
      <c r="HU51" s="53"/>
      <c r="HV51" s="53"/>
      <c r="HW51" s="53"/>
      <c r="HX51" s="53"/>
      <c r="HY51" s="53"/>
      <c r="HZ51" s="53"/>
      <c r="IA51" s="53"/>
      <c r="IB51" s="53"/>
      <c r="IC51" s="53"/>
      <c r="ID51" s="53"/>
      <c r="IE51" s="53"/>
      <c r="IF51" s="53"/>
      <c r="IG51" s="53"/>
      <c r="IH51" s="53"/>
      <c r="II51" s="53"/>
      <c r="IJ51" s="53"/>
      <c r="IK51" s="53"/>
      <c r="IL51" s="53"/>
      <c r="IM51" s="53"/>
    </row>
    <row r="52" spans="1:247" x14ac:dyDescent="0.2">
      <c r="A52" s="8" t="str">
        <f>IF(C52&gt;0,"x","")</f>
        <v/>
      </c>
      <c r="B52" s="30" t="s">
        <v>291</v>
      </c>
      <c r="C52" s="14">
        <f t="shared" si="6"/>
        <v>0</v>
      </c>
      <c r="D52" s="51">
        <f t="shared" si="7"/>
        <v>0</v>
      </c>
      <c r="E52" s="51" t="e">
        <f t="shared" si="8"/>
        <v>#DIV/0!</v>
      </c>
      <c r="F52" s="21" t="e">
        <f t="shared" si="9"/>
        <v>#NUM!</v>
      </c>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c r="DU52" s="52"/>
      <c r="DV52" s="52"/>
      <c r="DW52" s="52"/>
      <c r="DX52" s="52"/>
      <c r="DY52" s="52"/>
      <c r="DZ52" s="52"/>
      <c r="EA52" s="52"/>
      <c r="EB52" s="52"/>
      <c r="EC52" s="52"/>
      <c r="ED52" s="52"/>
      <c r="EE52" s="52"/>
      <c r="EF52" s="52"/>
      <c r="EG52" s="52"/>
      <c r="EH52" s="53"/>
      <c r="EI52" s="53"/>
      <c r="EJ52" s="53"/>
      <c r="EK52" s="53"/>
      <c r="EL52" s="53"/>
      <c r="EM52" s="53"/>
      <c r="EN52" s="53"/>
      <c r="EO52" s="53"/>
      <c r="EP52" s="53"/>
      <c r="EQ52" s="53"/>
      <c r="ER52" s="53"/>
      <c r="ES52" s="53"/>
      <c r="ET52" s="53"/>
      <c r="EU52" s="53"/>
      <c r="EV52" s="53"/>
      <c r="EW52" s="53"/>
      <c r="EX52" s="53"/>
      <c r="EY52" s="53"/>
      <c r="EZ52" s="53"/>
      <c r="FA52" s="53"/>
      <c r="FB52" s="53"/>
      <c r="FC52" s="53"/>
      <c r="FD52" s="53"/>
      <c r="FE52" s="53"/>
      <c r="FF52" s="53"/>
      <c r="FG52" s="53"/>
      <c r="FH52" s="53"/>
      <c r="FI52" s="53"/>
      <c r="FJ52" s="53"/>
      <c r="FK52" s="53"/>
      <c r="FL52" s="53"/>
      <c r="FM52" s="53"/>
      <c r="FN52" s="53"/>
      <c r="FO52" s="53"/>
      <c r="FP52" s="53"/>
      <c r="FQ52" s="53"/>
      <c r="FR52" s="53"/>
      <c r="FS52" s="53"/>
      <c r="FT52" s="53"/>
      <c r="FU52" s="53"/>
      <c r="FV52" s="53"/>
      <c r="FW52" s="53"/>
      <c r="FX52" s="53"/>
      <c r="FY52" s="53"/>
      <c r="FZ52" s="53"/>
      <c r="GA52" s="53"/>
      <c r="GB52" s="53"/>
      <c r="GC52" s="53"/>
      <c r="GD52" s="53"/>
      <c r="GE52" s="53"/>
      <c r="GF52" s="53"/>
      <c r="GG52" s="53"/>
      <c r="GH52" s="53"/>
      <c r="GI52" s="53"/>
      <c r="GJ52" s="53"/>
      <c r="GK52" s="53"/>
      <c r="GL52" s="53"/>
      <c r="GM52" s="53"/>
      <c r="GN52" s="53"/>
      <c r="GO52" s="53"/>
      <c r="GP52" s="53"/>
      <c r="GQ52" s="53"/>
      <c r="GR52" s="53"/>
      <c r="GS52" s="53"/>
      <c r="GT52" s="53"/>
      <c r="GU52" s="53"/>
      <c r="GV52" s="53"/>
      <c r="GW52" s="53"/>
      <c r="GX52" s="53"/>
      <c r="GY52" s="53"/>
      <c r="GZ52" s="53"/>
      <c r="HA52" s="53"/>
      <c r="HB52" s="53"/>
      <c r="HC52" s="53"/>
      <c r="HD52" s="53"/>
      <c r="HE52" s="53"/>
      <c r="HF52" s="53"/>
      <c r="HG52" s="53"/>
      <c r="HH52" s="53"/>
      <c r="HI52" s="53"/>
      <c r="HJ52" s="53"/>
      <c r="HK52" s="53"/>
      <c r="HL52" s="53"/>
      <c r="HM52" s="53"/>
      <c r="HN52" s="53"/>
      <c r="HO52" s="53"/>
      <c r="HP52" s="53"/>
      <c r="HQ52" s="53"/>
      <c r="HR52" s="53"/>
      <c r="HS52" s="53"/>
      <c r="HT52" s="53"/>
      <c r="HU52" s="53"/>
      <c r="HV52" s="53"/>
      <c r="HW52" s="53"/>
      <c r="HX52" s="53"/>
      <c r="HY52" s="53"/>
      <c r="HZ52" s="53"/>
      <c r="IA52" s="53"/>
      <c r="IB52" s="53"/>
      <c r="IC52" s="53"/>
      <c r="ID52" s="53"/>
      <c r="IE52" s="53"/>
      <c r="IF52" s="53"/>
      <c r="IG52" s="53"/>
      <c r="IH52" s="53"/>
      <c r="II52" s="53"/>
      <c r="IJ52" s="53"/>
      <c r="IK52" s="53"/>
      <c r="IL52" s="53"/>
      <c r="IM52" s="53"/>
    </row>
    <row r="53" spans="1:247" x14ac:dyDescent="0.2">
      <c r="A53" s="8" t="str">
        <f>IF(C53&gt;0,"x","")</f>
        <v/>
      </c>
      <c r="B53" s="30" t="s">
        <v>301</v>
      </c>
      <c r="C53" s="14">
        <f t="shared" si="6"/>
        <v>0</v>
      </c>
      <c r="D53" s="51">
        <f t="shared" si="7"/>
        <v>0</v>
      </c>
      <c r="E53" s="51" t="e">
        <f t="shared" si="8"/>
        <v>#DIV/0!</v>
      </c>
      <c r="F53" s="21" t="e">
        <f t="shared" si="9"/>
        <v>#NUM!</v>
      </c>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52"/>
      <c r="DU53" s="52"/>
      <c r="DV53" s="52"/>
      <c r="DW53" s="52"/>
      <c r="DX53" s="52"/>
      <c r="DY53" s="52"/>
      <c r="DZ53" s="52"/>
      <c r="EA53" s="52"/>
      <c r="EB53" s="52"/>
      <c r="EC53" s="52"/>
      <c r="ED53" s="52"/>
      <c r="EE53" s="52"/>
      <c r="EF53" s="52"/>
      <c r="EG53" s="52"/>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c r="GJ53" s="53"/>
      <c r="GK53" s="53"/>
      <c r="GL53" s="53"/>
      <c r="GM53" s="53"/>
      <c r="GN53" s="53"/>
      <c r="GO53" s="53"/>
      <c r="GP53" s="53"/>
      <c r="GQ53" s="53"/>
      <c r="GR53" s="53"/>
      <c r="GS53" s="53"/>
      <c r="GT53" s="53"/>
      <c r="GU53" s="53"/>
      <c r="GV53" s="53"/>
      <c r="GW53" s="53"/>
      <c r="GX53" s="53"/>
      <c r="GY53" s="53"/>
      <c r="GZ53" s="53"/>
      <c r="HA53" s="53"/>
      <c r="HB53" s="53"/>
      <c r="HC53" s="53"/>
      <c r="HD53" s="53"/>
      <c r="HE53" s="53"/>
      <c r="HF53" s="53"/>
      <c r="HG53" s="53"/>
      <c r="HH53" s="53"/>
      <c r="HI53" s="53"/>
      <c r="HJ53" s="53"/>
      <c r="HK53" s="53"/>
      <c r="HL53" s="53"/>
      <c r="HM53" s="53"/>
      <c r="HN53" s="53"/>
      <c r="HO53" s="53"/>
      <c r="HP53" s="53"/>
      <c r="HQ53" s="53"/>
      <c r="HR53" s="53"/>
      <c r="HS53" s="53"/>
      <c r="HT53" s="53"/>
      <c r="HU53" s="53"/>
      <c r="HV53" s="53"/>
      <c r="HW53" s="53"/>
      <c r="HX53" s="53"/>
      <c r="HY53" s="53"/>
      <c r="HZ53" s="53"/>
      <c r="IA53" s="53"/>
      <c r="IB53" s="53"/>
      <c r="IC53" s="53"/>
      <c r="ID53" s="53"/>
      <c r="IE53" s="53"/>
      <c r="IF53" s="53"/>
      <c r="IG53" s="53"/>
      <c r="IH53" s="53"/>
      <c r="II53" s="53"/>
      <c r="IJ53" s="53"/>
      <c r="IK53" s="53"/>
      <c r="IL53" s="53"/>
      <c r="IM53" s="53"/>
    </row>
    <row r="54" spans="1:247" x14ac:dyDescent="0.2">
      <c r="A54" s="8" t="str">
        <f>IF(C54&gt;0,"x","")</f>
        <v/>
      </c>
      <c r="B54" s="30" t="s">
        <v>293</v>
      </c>
      <c r="C54" s="14">
        <f t="shared" si="6"/>
        <v>0</v>
      </c>
      <c r="D54" s="51">
        <f t="shared" si="7"/>
        <v>0</v>
      </c>
      <c r="E54" s="51" t="e">
        <f t="shared" si="8"/>
        <v>#DIV/0!</v>
      </c>
      <c r="F54" s="21" t="e">
        <f t="shared" si="9"/>
        <v>#NUM!</v>
      </c>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c r="DH54" s="52"/>
      <c r="DI54" s="52"/>
      <c r="DJ54" s="52"/>
      <c r="DK54" s="52"/>
      <c r="DL54" s="52"/>
      <c r="DM54" s="52"/>
      <c r="DN54" s="52"/>
      <c r="DO54" s="52"/>
      <c r="DP54" s="52"/>
      <c r="DQ54" s="52"/>
      <c r="DR54" s="52"/>
      <c r="DS54" s="52"/>
      <c r="DT54" s="52"/>
      <c r="DU54" s="52"/>
      <c r="DV54" s="52"/>
      <c r="DW54" s="52"/>
      <c r="DX54" s="52"/>
      <c r="DY54" s="52"/>
      <c r="DZ54" s="52"/>
      <c r="EA54" s="52"/>
      <c r="EB54" s="52"/>
      <c r="EC54" s="52"/>
      <c r="ED54" s="52"/>
      <c r="EE54" s="52"/>
      <c r="EF54" s="52"/>
      <c r="EG54" s="52"/>
      <c r="EH54" s="53"/>
      <c r="EI54" s="53"/>
      <c r="EJ54" s="53"/>
      <c r="EK54" s="53"/>
      <c r="EL54" s="53"/>
      <c r="EM54" s="53"/>
      <c r="EN54" s="53"/>
      <c r="EO54" s="53"/>
      <c r="EP54" s="53"/>
      <c r="EQ54" s="53"/>
      <c r="ER54" s="53"/>
      <c r="ES54" s="53"/>
      <c r="ET54" s="53"/>
      <c r="EU54" s="53"/>
      <c r="EV54" s="53"/>
      <c r="EW54" s="53"/>
      <c r="EX54" s="53"/>
      <c r="EY54" s="53"/>
      <c r="EZ54" s="53"/>
      <c r="FA54" s="53"/>
      <c r="FB54" s="53"/>
      <c r="FC54" s="53"/>
      <c r="FD54" s="53"/>
      <c r="FE54" s="53"/>
      <c r="FF54" s="53"/>
      <c r="FG54" s="53"/>
      <c r="FH54" s="53"/>
      <c r="FI54" s="53"/>
      <c r="FJ54" s="53"/>
      <c r="FK54" s="53"/>
      <c r="FL54" s="53"/>
      <c r="FM54" s="53"/>
      <c r="FN54" s="53"/>
      <c r="FO54" s="53"/>
      <c r="FP54" s="53"/>
      <c r="FQ54" s="53"/>
      <c r="FR54" s="53"/>
      <c r="FS54" s="53"/>
      <c r="FT54" s="53"/>
      <c r="FU54" s="53"/>
      <c r="FV54" s="53"/>
      <c r="FW54" s="53"/>
      <c r="FX54" s="53"/>
      <c r="FY54" s="53"/>
      <c r="FZ54" s="53"/>
      <c r="GA54" s="53"/>
      <c r="GB54" s="53"/>
      <c r="GC54" s="53"/>
      <c r="GD54" s="53"/>
      <c r="GE54" s="53"/>
      <c r="GF54" s="53"/>
      <c r="GG54" s="53"/>
      <c r="GH54" s="53"/>
      <c r="GI54" s="53"/>
      <c r="GJ54" s="53"/>
      <c r="GK54" s="53"/>
      <c r="GL54" s="53"/>
      <c r="GM54" s="53"/>
      <c r="GN54" s="53"/>
      <c r="GO54" s="53"/>
      <c r="GP54" s="53"/>
      <c r="GQ54" s="53"/>
      <c r="GR54" s="53"/>
      <c r="GS54" s="53"/>
      <c r="GT54" s="53"/>
      <c r="GU54" s="53"/>
      <c r="GV54" s="53"/>
      <c r="GW54" s="53"/>
      <c r="GX54" s="53"/>
      <c r="GY54" s="53"/>
      <c r="GZ54" s="53"/>
      <c r="HA54" s="53"/>
      <c r="HB54" s="53"/>
      <c r="HC54" s="53"/>
      <c r="HD54" s="53"/>
      <c r="HE54" s="53"/>
      <c r="HF54" s="53"/>
      <c r="HG54" s="53"/>
      <c r="HH54" s="53"/>
      <c r="HI54" s="53"/>
      <c r="HJ54" s="53"/>
      <c r="HK54" s="53"/>
      <c r="HL54" s="53"/>
      <c r="HM54" s="53"/>
      <c r="HN54" s="53"/>
      <c r="HO54" s="53"/>
      <c r="HP54" s="53"/>
      <c r="HQ54" s="53"/>
      <c r="HR54" s="53"/>
      <c r="HS54" s="53"/>
      <c r="HT54" s="53"/>
      <c r="HU54" s="53"/>
      <c r="HV54" s="53"/>
      <c r="HW54" s="53"/>
      <c r="HX54" s="53"/>
      <c r="HY54" s="53"/>
      <c r="HZ54" s="53"/>
      <c r="IA54" s="53"/>
      <c r="IB54" s="53"/>
      <c r="IC54" s="53"/>
      <c r="ID54" s="53"/>
      <c r="IE54" s="53"/>
      <c r="IF54" s="53"/>
      <c r="IG54" s="53"/>
      <c r="IH54" s="53"/>
      <c r="II54" s="53"/>
      <c r="IJ54" s="53"/>
      <c r="IK54" s="53"/>
      <c r="IL54" s="53"/>
      <c r="IM54" s="53"/>
    </row>
    <row r="55" spans="1:247" x14ac:dyDescent="0.2">
      <c r="A55" s="8" t="str">
        <f>IF(C55&gt;0,"x","")</f>
        <v/>
      </c>
      <c r="B55" s="30" t="s">
        <v>294</v>
      </c>
      <c r="C55" s="14">
        <f t="shared" si="6"/>
        <v>0</v>
      </c>
      <c r="D55" s="51">
        <f t="shared" si="7"/>
        <v>0</v>
      </c>
      <c r="E55" s="51" t="e">
        <f t="shared" si="8"/>
        <v>#DIV/0!</v>
      </c>
      <c r="F55" s="21" t="e">
        <f t="shared" si="9"/>
        <v>#NUM!</v>
      </c>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3"/>
      <c r="EI55" s="53"/>
      <c r="EJ55" s="53"/>
      <c r="EK55" s="53"/>
      <c r="EL55" s="53"/>
      <c r="EM55" s="53"/>
      <c r="EN55" s="53"/>
      <c r="EO55" s="53"/>
      <c r="EP55" s="53"/>
      <c r="EQ55" s="53"/>
      <c r="ER55" s="53"/>
      <c r="ES55" s="53"/>
      <c r="ET55" s="53"/>
      <c r="EU55" s="53"/>
      <c r="EV55" s="53"/>
      <c r="EW55" s="53"/>
      <c r="EX55" s="53"/>
      <c r="EY55" s="53"/>
      <c r="EZ55" s="53"/>
      <c r="FA55" s="53"/>
      <c r="FB55" s="53"/>
      <c r="FC55" s="53"/>
      <c r="FD55" s="53"/>
      <c r="FE55" s="53"/>
      <c r="FF55" s="53"/>
      <c r="FG55" s="53"/>
      <c r="FH55" s="53"/>
      <c r="FI55" s="53"/>
      <c r="FJ55" s="53"/>
      <c r="FK55" s="53"/>
      <c r="FL55" s="53"/>
      <c r="FM55" s="53"/>
      <c r="FN55" s="53"/>
      <c r="FO55" s="53"/>
      <c r="FP55" s="53"/>
      <c r="FQ55" s="53"/>
      <c r="FR55" s="53"/>
      <c r="FS55" s="53"/>
      <c r="FT55" s="53"/>
      <c r="FU55" s="53"/>
      <c r="FV55" s="53"/>
      <c r="FW55" s="53"/>
      <c r="FX55" s="53"/>
      <c r="FY55" s="53"/>
      <c r="FZ55" s="53"/>
      <c r="GA55" s="53"/>
      <c r="GB55" s="53"/>
      <c r="GC55" s="53"/>
      <c r="GD55" s="53"/>
      <c r="GE55" s="53"/>
      <c r="GF55" s="53"/>
      <c r="GG55" s="53"/>
      <c r="GH55" s="53"/>
      <c r="GI55" s="53"/>
      <c r="GJ55" s="53"/>
      <c r="GK55" s="53"/>
      <c r="GL55" s="53"/>
      <c r="GM55" s="53"/>
      <c r="GN55" s="53"/>
      <c r="GO55" s="53"/>
      <c r="GP55" s="53"/>
      <c r="GQ55" s="53"/>
      <c r="GR55" s="53"/>
      <c r="GS55" s="53"/>
      <c r="GT55" s="53"/>
      <c r="GU55" s="53"/>
      <c r="GV55" s="53"/>
      <c r="GW55" s="53"/>
      <c r="GX55" s="53"/>
      <c r="GY55" s="53"/>
      <c r="GZ55" s="53"/>
      <c r="HA55" s="53"/>
      <c r="HB55" s="53"/>
      <c r="HC55" s="53"/>
      <c r="HD55" s="53"/>
      <c r="HE55" s="53"/>
      <c r="HF55" s="53"/>
      <c r="HG55" s="53"/>
      <c r="HH55" s="53"/>
      <c r="HI55" s="53"/>
      <c r="HJ55" s="53"/>
      <c r="HK55" s="53"/>
      <c r="HL55" s="53"/>
      <c r="HM55" s="53"/>
      <c r="HN55" s="53"/>
      <c r="HO55" s="53"/>
      <c r="HP55" s="53"/>
      <c r="HQ55" s="53"/>
      <c r="HR55" s="53"/>
      <c r="HS55" s="53"/>
      <c r="HT55" s="53"/>
      <c r="HU55" s="53"/>
      <c r="HV55" s="53"/>
      <c r="HW55" s="53"/>
      <c r="HX55" s="53"/>
      <c r="HY55" s="53"/>
      <c r="HZ55" s="53"/>
      <c r="IA55" s="53"/>
      <c r="IB55" s="53"/>
      <c r="IC55" s="53"/>
      <c r="ID55" s="53"/>
      <c r="IE55" s="53"/>
      <c r="IF55" s="53"/>
      <c r="IG55" s="53"/>
      <c r="IH55" s="53"/>
      <c r="II55" s="53"/>
      <c r="IJ55" s="53"/>
      <c r="IK55" s="53"/>
      <c r="IL55" s="53"/>
      <c r="IM55" s="53"/>
    </row>
    <row r="56" spans="1:247" x14ac:dyDescent="0.2">
      <c r="A56" s="8"/>
      <c r="B56" s="30"/>
      <c r="C56" s="14"/>
      <c r="D56" s="51">
        <f t="shared" ref="D56:D61" si="17">MAXA(G56:IV56)</f>
        <v>0</v>
      </c>
      <c r="E56" s="51" t="e">
        <f t="shared" ref="E56:E61" si="18">AVERAGE(G56:IV56)</f>
        <v>#DIV/0!</v>
      </c>
      <c r="F56" s="21" t="e">
        <f t="shared" ref="F56:F61" si="19">D56/MEDIAN(G56:IV56)</f>
        <v>#NUM!</v>
      </c>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c r="GJ56" s="53"/>
      <c r="GK56" s="53"/>
      <c r="GL56" s="53"/>
      <c r="GM56" s="53"/>
      <c r="GN56" s="53"/>
      <c r="GO56" s="53"/>
      <c r="GP56" s="53"/>
      <c r="GQ56" s="53"/>
      <c r="GR56" s="53"/>
      <c r="GS56" s="53"/>
      <c r="GT56" s="53"/>
      <c r="GU56" s="53"/>
      <c r="GV56" s="53"/>
      <c r="GW56" s="53"/>
      <c r="GX56" s="53"/>
      <c r="GY56" s="53"/>
      <c r="GZ56" s="53"/>
      <c r="HA56" s="53"/>
      <c r="HB56" s="53"/>
      <c r="HC56" s="53"/>
      <c r="HD56" s="53"/>
      <c r="HE56" s="53"/>
      <c r="HF56" s="53"/>
      <c r="HG56" s="53"/>
      <c r="HH56" s="53"/>
      <c r="HI56" s="53"/>
      <c r="HJ56" s="53"/>
      <c r="HK56" s="53"/>
      <c r="HL56" s="53"/>
      <c r="HM56" s="53"/>
      <c r="HN56" s="53"/>
      <c r="HO56" s="53"/>
      <c r="HP56" s="53"/>
      <c r="HQ56" s="53"/>
      <c r="HR56" s="53"/>
      <c r="HS56" s="53"/>
      <c r="HT56" s="53"/>
      <c r="HU56" s="53"/>
      <c r="HV56" s="53"/>
      <c r="HW56" s="53"/>
      <c r="HX56" s="53"/>
      <c r="HY56" s="53"/>
      <c r="HZ56" s="53"/>
      <c r="IA56" s="53"/>
      <c r="IB56" s="53"/>
      <c r="IC56" s="53"/>
      <c r="ID56" s="53"/>
      <c r="IE56" s="53"/>
      <c r="IF56" s="53"/>
      <c r="IG56" s="53"/>
      <c r="IH56" s="53"/>
      <c r="II56" s="53"/>
      <c r="IJ56" s="53"/>
      <c r="IK56" s="53"/>
      <c r="IL56" s="53"/>
      <c r="IM56" s="53"/>
    </row>
    <row r="57" spans="1:247" x14ac:dyDescent="0.2">
      <c r="A57" s="8"/>
      <c r="B57" s="30"/>
      <c r="C57" s="14"/>
      <c r="D57" s="51">
        <f t="shared" si="17"/>
        <v>0</v>
      </c>
      <c r="E57" s="51" t="e">
        <f t="shared" si="18"/>
        <v>#DIV/0!</v>
      </c>
      <c r="F57" s="21" t="e">
        <f t="shared" si="19"/>
        <v>#NUM!</v>
      </c>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c r="EB57" s="52"/>
      <c r="EC57" s="52"/>
      <c r="ED57" s="52"/>
      <c r="EE57" s="52"/>
      <c r="EF57" s="52"/>
      <c r="EG57" s="52"/>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row>
    <row r="58" spans="1:247" x14ac:dyDescent="0.2">
      <c r="A58" s="8"/>
      <c r="B58" s="30"/>
      <c r="C58" s="14"/>
      <c r="D58" s="51">
        <f t="shared" si="17"/>
        <v>0</v>
      </c>
      <c r="E58" s="51" t="e">
        <f t="shared" si="18"/>
        <v>#DIV/0!</v>
      </c>
      <c r="F58" s="21" t="e">
        <f t="shared" si="19"/>
        <v>#NUM!</v>
      </c>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52"/>
      <c r="DI58" s="52"/>
      <c r="DJ58" s="52"/>
      <c r="DK58" s="52"/>
      <c r="DL58" s="52"/>
      <c r="DM58" s="52"/>
      <c r="DN58" s="52"/>
      <c r="DO58" s="52"/>
      <c r="DP58" s="52"/>
      <c r="DQ58" s="52"/>
      <c r="DR58" s="52"/>
      <c r="DS58" s="52"/>
      <c r="DT58" s="52"/>
      <c r="DU58" s="52"/>
      <c r="DV58" s="52"/>
      <c r="DW58" s="52"/>
      <c r="DX58" s="52"/>
      <c r="DY58" s="52"/>
      <c r="DZ58" s="52"/>
      <c r="EA58" s="52"/>
      <c r="EB58" s="52"/>
      <c r="EC58" s="52"/>
      <c r="ED58" s="52"/>
      <c r="EE58" s="52"/>
      <c r="EF58" s="52"/>
      <c r="EG58" s="52"/>
      <c r="EH58" s="53"/>
      <c r="EI58" s="53"/>
      <c r="EJ58" s="53"/>
      <c r="EK58" s="53"/>
      <c r="EL58" s="53"/>
      <c r="EM58" s="53"/>
      <c r="EN58" s="53"/>
      <c r="EO58" s="53"/>
      <c r="EP58" s="53"/>
      <c r="EQ58" s="53"/>
      <c r="ER58" s="53"/>
      <c r="ES58" s="53"/>
      <c r="ET58" s="53"/>
      <c r="EU58" s="53"/>
      <c r="EV58" s="53"/>
      <c r="EW58" s="53"/>
      <c r="EX58" s="53"/>
      <c r="EY58" s="53"/>
      <c r="EZ58" s="53"/>
      <c r="FA58" s="53"/>
      <c r="FB58" s="53"/>
      <c r="FC58" s="53"/>
      <c r="FD58" s="53"/>
      <c r="FE58" s="53"/>
      <c r="FF58" s="53"/>
      <c r="FG58" s="53"/>
      <c r="FH58" s="53"/>
      <c r="FI58" s="53"/>
      <c r="FJ58" s="53"/>
      <c r="FK58" s="53"/>
      <c r="FL58" s="53"/>
      <c r="FM58" s="53"/>
      <c r="FN58" s="53"/>
      <c r="FO58" s="53"/>
      <c r="FP58" s="53"/>
      <c r="FQ58" s="53"/>
      <c r="FR58" s="53"/>
      <c r="FS58" s="53"/>
      <c r="FT58" s="53"/>
      <c r="FU58" s="53"/>
      <c r="FV58" s="53"/>
      <c r="FW58" s="53"/>
      <c r="FX58" s="53"/>
      <c r="FY58" s="53"/>
      <c r="FZ58" s="53"/>
      <c r="GA58" s="53"/>
      <c r="GB58" s="53"/>
      <c r="GC58" s="53"/>
      <c r="GD58" s="53"/>
      <c r="GE58" s="53"/>
      <c r="GF58" s="53"/>
      <c r="GG58" s="53"/>
      <c r="GH58" s="53"/>
      <c r="GI58" s="53"/>
      <c r="GJ58" s="53"/>
      <c r="GK58" s="53"/>
      <c r="GL58" s="53"/>
      <c r="GM58" s="53"/>
      <c r="GN58" s="53"/>
      <c r="GO58" s="53"/>
      <c r="GP58" s="53"/>
      <c r="GQ58" s="53"/>
      <c r="GR58" s="53"/>
      <c r="GS58" s="53"/>
      <c r="GT58" s="53"/>
      <c r="GU58" s="53"/>
      <c r="GV58" s="53"/>
      <c r="GW58" s="53"/>
      <c r="GX58" s="53"/>
      <c r="GY58" s="53"/>
      <c r="GZ58" s="53"/>
      <c r="HA58" s="53"/>
      <c r="HB58" s="53"/>
      <c r="HC58" s="53"/>
      <c r="HD58" s="53"/>
      <c r="HE58" s="53"/>
      <c r="HF58" s="53"/>
      <c r="HG58" s="53"/>
      <c r="HH58" s="53"/>
      <c r="HI58" s="53"/>
      <c r="HJ58" s="53"/>
      <c r="HK58" s="53"/>
      <c r="HL58" s="53"/>
      <c r="HM58" s="53"/>
      <c r="HN58" s="53"/>
      <c r="HO58" s="53"/>
      <c r="HP58" s="53"/>
      <c r="HQ58" s="53"/>
      <c r="HR58" s="53"/>
      <c r="HS58" s="53"/>
      <c r="HT58" s="53"/>
      <c r="HU58" s="53"/>
      <c r="HV58" s="53"/>
      <c r="HW58" s="53"/>
      <c r="HX58" s="53"/>
      <c r="HY58" s="53"/>
      <c r="HZ58" s="53"/>
      <c r="IA58" s="53"/>
      <c r="IB58" s="53"/>
      <c r="IC58" s="53"/>
      <c r="ID58" s="53"/>
      <c r="IE58" s="53"/>
      <c r="IF58" s="53"/>
      <c r="IG58" s="53"/>
      <c r="IH58" s="53"/>
      <c r="II58" s="53"/>
      <c r="IJ58" s="53"/>
      <c r="IK58" s="53"/>
      <c r="IL58" s="53"/>
      <c r="IM58" s="53"/>
    </row>
    <row r="59" spans="1:247" x14ac:dyDescent="0.2">
      <c r="A59" s="8"/>
      <c r="B59" s="30"/>
      <c r="C59" s="14"/>
      <c r="D59" s="51">
        <f t="shared" si="17"/>
        <v>0</v>
      </c>
      <c r="E59" s="51" t="e">
        <f t="shared" si="18"/>
        <v>#DIV/0!</v>
      </c>
      <c r="F59" s="21" t="e">
        <f t="shared" si="19"/>
        <v>#NUM!</v>
      </c>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3"/>
      <c r="EI59" s="53"/>
      <c r="EJ59" s="53"/>
      <c r="EK59" s="53"/>
      <c r="EL59" s="53"/>
      <c r="EM59" s="53"/>
      <c r="EN59" s="53"/>
      <c r="EO59" s="53"/>
      <c r="EP59" s="53"/>
      <c r="EQ59" s="53"/>
      <c r="ER59" s="53"/>
      <c r="ES59" s="53"/>
      <c r="ET59" s="53"/>
      <c r="EU59" s="53"/>
      <c r="EV59" s="53"/>
      <c r="EW59" s="53"/>
      <c r="EX59" s="53"/>
      <c r="EY59" s="53"/>
      <c r="EZ59" s="53"/>
      <c r="FA59" s="53"/>
      <c r="FB59" s="53"/>
      <c r="FC59" s="53"/>
      <c r="FD59" s="53"/>
      <c r="FE59" s="53"/>
      <c r="FF59" s="53"/>
      <c r="FG59" s="53"/>
      <c r="FH59" s="53"/>
      <c r="FI59" s="53"/>
      <c r="FJ59" s="53"/>
      <c r="FK59" s="53"/>
      <c r="FL59" s="53"/>
      <c r="FM59" s="53"/>
      <c r="FN59" s="53"/>
      <c r="FO59" s="53"/>
      <c r="FP59" s="53"/>
      <c r="FQ59" s="53"/>
      <c r="FR59" s="53"/>
      <c r="FS59" s="53"/>
      <c r="FT59" s="53"/>
      <c r="FU59" s="53"/>
      <c r="FV59" s="53"/>
      <c r="FW59" s="53"/>
      <c r="FX59" s="53"/>
      <c r="FY59" s="53"/>
      <c r="FZ59" s="53"/>
      <c r="GA59" s="53"/>
      <c r="GB59" s="53"/>
      <c r="GC59" s="53"/>
      <c r="GD59" s="53"/>
      <c r="GE59" s="53"/>
      <c r="GF59" s="53"/>
      <c r="GG59" s="53"/>
      <c r="GH59" s="53"/>
      <c r="GI59" s="53"/>
      <c r="GJ59" s="53"/>
      <c r="GK59" s="53"/>
      <c r="GL59" s="53"/>
      <c r="GM59" s="53"/>
      <c r="GN59" s="53"/>
      <c r="GO59" s="53"/>
      <c r="GP59" s="53"/>
      <c r="GQ59" s="53"/>
      <c r="GR59" s="53"/>
      <c r="GS59" s="53"/>
      <c r="GT59" s="53"/>
      <c r="GU59" s="53"/>
      <c r="GV59" s="53"/>
      <c r="GW59" s="53"/>
      <c r="GX59" s="53"/>
      <c r="GY59" s="53"/>
      <c r="GZ59" s="53"/>
      <c r="HA59" s="53"/>
      <c r="HB59" s="53"/>
      <c r="HC59" s="53"/>
      <c r="HD59" s="53"/>
      <c r="HE59" s="53"/>
      <c r="HF59" s="53"/>
      <c r="HG59" s="53"/>
      <c r="HH59" s="53"/>
      <c r="HI59" s="53"/>
      <c r="HJ59" s="53"/>
      <c r="HK59" s="53"/>
      <c r="HL59" s="53"/>
      <c r="HM59" s="53"/>
      <c r="HN59" s="53"/>
      <c r="HO59" s="53"/>
      <c r="HP59" s="53"/>
      <c r="HQ59" s="53"/>
      <c r="HR59" s="53"/>
      <c r="HS59" s="53"/>
      <c r="HT59" s="53"/>
      <c r="HU59" s="53"/>
      <c r="HV59" s="53"/>
      <c r="HW59" s="53"/>
      <c r="HX59" s="53"/>
      <c r="HY59" s="53"/>
      <c r="HZ59" s="53"/>
      <c r="IA59" s="53"/>
      <c r="IB59" s="53"/>
      <c r="IC59" s="53"/>
      <c r="ID59" s="53"/>
      <c r="IE59" s="53"/>
      <c r="IF59" s="53"/>
      <c r="IG59" s="53"/>
      <c r="IH59" s="53"/>
      <c r="II59" s="53"/>
      <c r="IJ59" s="53"/>
      <c r="IK59" s="53"/>
      <c r="IL59" s="53"/>
      <c r="IM59" s="53"/>
    </row>
    <row r="60" spans="1:247" x14ac:dyDescent="0.2">
      <c r="A60" s="8"/>
      <c r="B60" s="30"/>
      <c r="C60" s="14"/>
      <c r="D60" s="51">
        <f t="shared" si="17"/>
        <v>0</v>
      </c>
      <c r="E60" s="51" t="e">
        <f t="shared" si="18"/>
        <v>#DIV/0!</v>
      </c>
      <c r="F60" s="21" t="e">
        <f t="shared" si="19"/>
        <v>#NUM!</v>
      </c>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52"/>
      <c r="EA60" s="52"/>
      <c r="EB60" s="52"/>
      <c r="EC60" s="52"/>
      <c r="ED60" s="52"/>
      <c r="EE60" s="52"/>
      <c r="EF60" s="52"/>
      <c r="EG60" s="52"/>
      <c r="EH60" s="53"/>
      <c r="EI60" s="53"/>
      <c r="EJ60" s="53"/>
      <c r="EK60" s="53"/>
      <c r="EL60" s="53"/>
      <c r="EM60" s="53"/>
      <c r="EN60" s="53"/>
      <c r="EO60" s="53"/>
      <c r="EP60" s="53"/>
      <c r="EQ60" s="53"/>
      <c r="ER60" s="53"/>
      <c r="ES60" s="53"/>
      <c r="ET60" s="53"/>
      <c r="EU60" s="53"/>
      <c r="EV60" s="53"/>
      <c r="EW60" s="53"/>
      <c r="EX60" s="53"/>
      <c r="EY60" s="53"/>
      <c r="EZ60" s="53"/>
      <c r="FA60" s="53"/>
      <c r="FB60" s="53"/>
      <c r="FC60" s="53"/>
      <c r="FD60" s="53"/>
      <c r="FE60" s="53"/>
      <c r="FF60" s="53"/>
      <c r="FG60" s="53"/>
      <c r="FH60" s="53"/>
      <c r="FI60" s="53"/>
      <c r="FJ60" s="53"/>
      <c r="FK60" s="53"/>
      <c r="FL60" s="53"/>
      <c r="FM60" s="53"/>
      <c r="FN60" s="53"/>
      <c r="FO60" s="53"/>
      <c r="FP60" s="53"/>
      <c r="FQ60" s="53"/>
      <c r="FR60" s="53"/>
      <c r="FS60" s="53"/>
      <c r="FT60" s="53"/>
      <c r="FU60" s="53"/>
      <c r="FV60" s="53"/>
      <c r="FW60" s="53"/>
      <c r="FX60" s="53"/>
      <c r="FY60" s="53"/>
      <c r="FZ60" s="53"/>
      <c r="GA60" s="53"/>
      <c r="GB60" s="53"/>
      <c r="GC60" s="53"/>
      <c r="GD60" s="53"/>
      <c r="GE60" s="53"/>
      <c r="GF60" s="53"/>
      <c r="GG60" s="53"/>
      <c r="GH60" s="53"/>
      <c r="GI60" s="53"/>
      <c r="GJ60" s="53"/>
      <c r="GK60" s="53"/>
      <c r="GL60" s="53"/>
      <c r="GM60" s="53"/>
      <c r="GN60" s="53"/>
      <c r="GO60" s="53"/>
      <c r="GP60" s="53"/>
      <c r="GQ60" s="53"/>
      <c r="GR60" s="53"/>
      <c r="GS60" s="53"/>
      <c r="GT60" s="53"/>
      <c r="GU60" s="53"/>
      <c r="GV60" s="53"/>
      <c r="GW60" s="53"/>
      <c r="GX60" s="53"/>
      <c r="GY60" s="53"/>
      <c r="GZ60" s="53"/>
      <c r="HA60" s="53"/>
      <c r="HB60" s="53"/>
      <c r="HC60" s="53"/>
      <c r="HD60" s="53"/>
      <c r="HE60" s="53"/>
      <c r="HF60" s="53"/>
      <c r="HG60" s="53"/>
      <c r="HH60" s="53"/>
      <c r="HI60" s="53"/>
      <c r="HJ60" s="53"/>
      <c r="HK60" s="53"/>
      <c r="HL60" s="53"/>
      <c r="HM60" s="53"/>
      <c r="HN60" s="53"/>
      <c r="HO60" s="53"/>
      <c r="HP60" s="53"/>
      <c r="HQ60" s="53"/>
      <c r="HR60" s="53"/>
      <c r="HS60" s="53"/>
      <c r="HT60" s="53"/>
      <c r="HU60" s="53"/>
      <c r="HV60" s="53"/>
      <c r="HW60" s="53"/>
      <c r="HX60" s="53"/>
      <c r="HY60" s="53"/>
      <c r="HZ60" s="53"/>
      <c r="IA60" s="53"/>
      <c r="IB60" s="53"/>
      <c r="IC60" s="53"/>
      <c r="ID60" s="53"/>
      <c r="IE60" s="53"/>
      <c r="IF60" s="53"/>
      <c r="IG60" s="53"/>
      <c r="IH60" s="53"/>
      <c r="II60" s="53"/>
      <c r="IJ60" s="53"/>
      <c r="IK60" s="53"/>
      <c r="IL60" s="53"/>
      <c r="IM60" s="53"/>
    </row>
    <row r="61" spans="1:247" x14ac:dyDescent="0.2">
      <c r="A61" s="8"/>
      <c r="B61" s="30"/>
      <c r="C61" s="14"/>
      <c r="D61" s="51">
        <f t="shared" si="17"/>
        <v>0</v>
      </c>
      <c r="E61" s="51" t="e">
        <f t="shared" si="18"/>
        <v>#DIV/0!</v>
      </c>
      <c r="F61" s="21" t="e">
        <f t="shared" si="19"/>
        <v>#NUM!</v>
      </c>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c r="EB61" s="52"/>
      <c r="EC61" s="52"/>
      <c r="ED61" s="52"/>
      <c r="EE61" s="52"/>
      <c r="EF61" s="52"/>
      <c r="EG61" s="52"/>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3"/>
      <c r="HD61" s="53"/>
      <c r="HE61" s="53"/>
      <c r="HF61" s="53"/>
      <c r="HG61" s="53"/>
      <c r="HH61" s="53"/>
      <c r="HI61" s="53"/>
      <c r="HJ61" s="53"/>
      <c r="HK61" s="53"/>
      <c r="HL61" s="53"/>
      <c r="HM61" s="53"/>
      <c r="HN61" s="53"/>
      <c r="HO61" s="53"/>
      <c r="HP61" s="53"/>
      <c r="HQ61" s="53"/>
      <c r="HR61" s="53"/>
      <c r="HS61" s="53"/>
      <c r="HT61" s="53"/>
      <c r="HU61" s="53"/>
      <c r="HV61" s="53"/>
      <c r="HW61" s="53"/>
      <c r="HX61" s="53"/>
      <c r="HY61" s="53"/>
      <c r="HZ61" s="53"/>
      <c r="IA61" s="53"/>
      <c r="IB61" s="53"/>
      <c r="IC61" s="53"/>
      <c r="ID61" s="53"/>
      <c r="IE61" s="53"/>
      <c r="IF61" s="53"/>
      <c r="IG61" s="53"/>
      <c r="IH61" s="53"/>
      <c r="II61" s="53"/>
      <c r="IJ61" s="53"/>
      <c r="IK61" s="53"/>
      <c r="IL61" s="53"/>
      <c r="IM61" s="53"/>
    </row>
  </sheetData>
  <sheetProtection sheet="1" objects="1" scenarios="1"/>
  <autoFilter ref="A2:IV61" xr:uid="{00000000-0009-0000-0000-000002000000}">
    <filterColumn colId="2" showButton="0"/>
    <filterColumn colId="3" showButton="0"/>
    <filterColumn colId="6" showButton="0"/>
    <filterColumn colId="7" showButton="0"/>
    <filterColumn colId="8" showButton="0"/>
    <filterColumn colId="9" showButton="0"/>
    <filterColumn colId="10" showButton="0"/>
  </autoFilter>
  <mergeCells count="4">
    <mergeCell ref="B3:B4"/>
    <mergeCell ref="G2:L3"/>
    <mergeCell ref="C2:E3"/>
    <mergeCell ref="F2:F3"/>
  </mergeCells>
  <phoneticPr fontId="5" type="noConversion"/>
  <conditionalFormatting sqref="D6:F61">
    <cfRule type="expression" dxfId="13" priority="5" stopIfTrue="1">
      <formula>$D6=0</formula>
    </cfRule>
  </conditionalFormatting>
  <conditionalFormatting sqref="G5:IV61">
    <cfRule type="cellIs" dxfId="12" priority="6" stopIfTrue="1" operator="equal">
      <formula>0</formula>
    </cfRule>
  </conditionalFormatting>
  <conditionalFormatting sqref="C5:C61">
    <cfRule type="expression" dxfId="11" priority="7" stopIfTrue="1">
      <formula>C5=0</formula>
    </cfRule>
  </conditionalFormatting>
  <conditionalFormatting sqref="D5:F5">
    <cfRule type="expression" dxfId="10" priority="4" stopIfTrue="1">
      <formula>$D5=0</formula>
    </cfRule>
  </conditionalFormatting>
  <conditionalFormatting sqref="D5:F5">
    <cfRule type="expression" dxfId="9" priority="1" stopIfTrue="1">
      <formula>$D5=0</formula>
    </cfRule>
  </conditionalFormatting>
  <pageMargins left="0.74803149606299213" right="0.74803149606299213" top="0.98425196850393704" bottom="0.98425196850393704" header="0.51181102362204722" footer="0.51181102362204722"/>
  <pageSetup paperSize="9" pageOrder="overThenDown" orientation="landscape" r:id="rId1"/>
  <headerFooter alignWithMargins="0">
    <oddHeader>&amp;L&amp;Z&amp;F&amp;A</oddHeader>
    <oddFooter>&amp;CSide &amp;P av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indexed="42"/>
  </sheetPr>
  <dimension ref="A1:IQ61"/>
  <sheetViews>
    <sheetView zoomScaleNormal="100" workbookViewId="0">
      <pane xSplit="2" ySplit="4" topLeftCell="C5" activePane="bottomRight" state="frozenSplit"/>
      <selection pane="topRight" activeCell="H1" sqref="H1"/>
      <selection pane="bottomLeft" activeCell="A4" sqref="A4"/>
      <selection pane="bottomRight" activeCell="K19" sqref="K19"/>
    </sheetView>
  </sheetViews>
  <sheetFormatPr baseColWidth="10" defaultColWidth="11.44140625" defaultRowHeight="11.4" x14ac:dyDescent="0.2"/>
  <cols>
    <col min="1" max="1" width="2.88671875" style="6" hidden="1" customWidth="1"/>
    <col min="2" max="2" width="19.109375" style="8" customWidth="1"/>
    <col min="3" max="3" width="7" style="12" customWidth="1"/>
    <col min="4" max="4" width="9.6640625" style="12" customWidth="1"/>
    <col min="5" max="5" width="12.33203125" style="12" customWidth="1"/>
    <col min="6" max="6" width="16.33203125" style="12" customWidth="1"/>
    <col min="7" max="7" width="9.5546875" style="11" customWidth="1"/>
    <col min="8" max="15" width="9.5546875" style="12" customWidth="1"/>
    <col min="16" max="18" width="10" style="12" customWidth="1"/>
    <col min="19" max="137" width="11.44140625" style="12"/>
    <col min="138" max="16384" width="11.44140625" style="6"/>
  </cols>
  <sheetData>
    <row r="1" spans="1:251" s="96" customFormat="1" ht="21" customHeight="1" x14ac:dyDescent="0.25">
      <c r="A1" s="95"/>
      <c r="B1" s="143"/>
      <c r="C1" s="145" t="str">
        <f>'1a. Stedsspesifikke data'!A2</f>
        <v>PROSJEKT:</v>
      </c>
      <c r="D1" s="141"/>
      <c r="E1" s="140">
        <f>'1a. Stedsspesifikke data'!B2</f>
        <v>0</v>
      </c>
      <c r="F1" s="141"/>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7"/>
      <c r="IF1" s="97"/>
      <c r="IG1" s="97"/>
      <c r="IH1" s="97"/>
      <c r="II1" s="97"/>
      <c r="IJ1" s="97"/>
      <c r="IK1" s="97"/>
      <c r="IL1" s="97"/>
      <c r="IM1" s="97"/>
    </row>
    <row r="2" spans="1:251" ht="21.75" customHeight="1" x14ac:dyDescent="0.25">
      <c r="B2" s="144"/>
      <c r="C2" s="208" t="s">
        <v>266</v>
      </c>
      <c r="D2" s="208"/>
      <c r="E2" s="208"/>
      <c r="F2" s="211" t="s">
        <v>302</v>
      </c>
      <c r="G2" s="212" t="s">
        <v>285</v>
      </c>
      <c r="H2" s="213"/>
      <c r="I2" s="213"/>
      <c r="J2" s="213"/>
      <c r="K2" s="213"/>
      <c r="L2" s="213"/>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row>
    <row r="3" spans="1:251" ht="21" customHeight="1" x14ac:dyDescent="0.2">
      <c r="A3" s="6" t="s">
        <v>1</v>
      </c>
      <c r="B3" s="201" t="s">
        <v>0</v>
      </c>
      <c r="C3" s="208"/>
      <c r="D3" s="208"/>
      <c r="E3" s="208"/>
      <c r="F3" s="210"/>
      <c r="G3" s="205"/>
      <c r="H3" s="206"/>
      <c r="I3" s="206"/>
      <c r="J3" s="206"/>
      <c r="K3" s="206"/>
      <c r="L3" s="206"/>
      <c r="M3" s="10"/>
      <c r="N3" s="10"/>
      <c r="O3" s="10"/>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row>
    <row r="4" spans="1:251" ht="63.75" customHeight="1" x14ac:dyDescent="0.2">
      <c r="A4" s="8" t="s">
        <v>1</v>
      </c>
      <c r="B4" s="202"/>
      <c r="C4" s="13" t="s">
        <v>2</v>
      </c>
      <c r="D4" s="13" t="s">
        <v>265</v>
      </c>
      <c r="E4" s="13" t="s">
        <v>264</v>
      </c>
      <c r="F4" s="13" t="s">
        <v>303</v>
      </c>
      <c r="G4" s="5" t="s">
        <v>270</v>
      </c>
      <c r="H4" s="5" t="s">
        <v>271</v>
      </c>
      <c r="I4" s="5" t="s">
        <v>272</v>
      </c>
      <c r="J4" s="5" t="s">
        <v>273</v>
      </c>
      <c r="K4" s="5" t="s">
        <v>274</v>
      </c>
      <c r="L4" s="5" t="s">
        <v>260</v>
      </c>
      <c r="M4" s="5" t="s">
        <v>261</v>
      </c>
      <c r="N4" s="5" t="s">
        <v>262</v>
      </c>
      <c r="O4" s="5" t="s">
        <v>263</v>
      </c>
      <c r="P4" s="5" t="s">
        <v>3</v>
      </c>
      <c r="Q4" s="5" t="s">
        <v>4</v>
      </c>
      <c r="R4" s="5" t="s">
        <v>5</v>
      </c>
      <c r="S4" s="5" t="s">
        <v>6</v>
      </c>
      <c r="T4" s="5" t="s">
        <v>7</v>
      </c>
      <c r="U4" s="5" t="s">
        <v>8</v>
      </c>
      <c r="V4" s="5" t="s">
        <v>9</v>
      </c>
      <c r="W4" s="5" t="s">
        <v>10</v>
      </c>
      <c r="X4" s="5" t="s">
        <v>11</v>
      </c>
      <c r="Y4" s="5" t="s">
        <v>12</v>
      </c>
      <c r="Z4" s="5" t="s">
        <v>13</v>
      </c>
      <c r="AA4" s="5" t="s">
        <v>14</v>
      </c>
      <c r="AB4" s="5" t="s">
        <v>15</v>
      </c>
      <c r="AC4" s="5" t="s">
        <v>16</v>
      </c>
      <c r="AD4" s="5" t="s">
        <v>17</v>
      </c>
      <c r="AE4" s="5" t="s">
        <v>18</v>
      </c>
      <c r="AF4" s="5" t="s">
        <v>19</v>
      </c>
      <c r="AG4" s="5" t="s">
        <v>20</v>
      </c>
      <c r="AH4" s="5" t="s">
        <v>21</v>
      </c>
      <c r="AI4" s="5" t="s">
        <v>22</v>
      </c>
      <c r="AJ4" s="5" t="s">
        <v>23</v>
      </c>
      <c r="AK4" s="5" t="s">
        <v>24</v>
      </c>
      <c r="AL4" s="5" t="s">
        <v>25</v>
      </c>
      <c r="AM4" s="5" t="s">
        <v>26</v>
      </c>
      <c r="AN4" s="5" t="s">
        <v>27</v>
      </c>
      <c r="AO4" s="5" t="s">
        <v>28</v>
      </c>
      <c r="AP4" s="5" t="s">
        <v>29</v>
      </c>
      <c r="AQ4" s="5" t="s">
        <v>30</v>
      </c>
      <c r="AR4" s="5" t="s">
        <v>31</v>
      </c>
      <c r="AS4" s="5" t="s">
        <v>32</v>
      </c>
      <c r="AT4" s="5" t="s">
        <v>33</v>
      </c>
      <c r="AU4" s="5" t="s">
        <v>34</v>
      </c>
      <c r="AV4" s="5" t="s">
        <v>35</v>
      </c>
      <c r="AW4" s="5" t="s">
        <v>36</v>
      </c>
      <c r="AX4" s="5" t="s">
        <v>37</v>
      </c>
      <c r="AY4" s="5" t="s">
        <v>38</v>
      </c>
      <c r="AZ4" s="5" t="s">
        <v>39</v>
      </c>
      <c r="BA4" s="5" t="s">
        <v>40</v>
      </c>
      <c r="BB4" s="5" t="s">
        <v>41</v>
      </c>
      <c r="BC4" s="5" t="s">
        <v>42</v>
      </c>
      <c r="BD4" s="5" t="s">
        <v>43</v>
      </c>
      <c r="BE4" s="5" t="s">
        <v>44</v>
      </c>
      <c r="BF4" s="5" t="s">
        <v>45</v>
      </c>
      <c r="BG4" s="5" t="s">
        <v>46</v>
      </c>
      <c r="BH4" s="5" t="s">
        <v>47</v>
      </c>
      <c r="BI4" s="5" t="s">
        <v>48</v>
      </c>
      <c r="BJ4" s="5" t="s">
        <v>49</v>
      </c>
      <c r="BK4" s="5" t="s">
        <v>50</v>
      </c>
      <c r="BL4" s="5" t="s">
        <v>51</v>
      </c>
      <c r="BM4" s="5" t="s">
        <v>52</v>
      </c>
      <c r="BN4" s="5" t="s">
        <v>53</v>
      </c>
      <c r="BO4" s="5" t="s">
        <v>54</v>
      </c>
      <c r="BP4" s="5" t="s">
        <v>55</v>
      </c>
      <c r="BQ4" s="5" t="s">
        <v>56</v>
      </c>
      <c r="BR4" s="5" t="s">
        <v>57</v>
      </c>
      <c r="BS4" s="5" t="s">
        <v>58</v>
      </c>
      <c r="BT4" s="5" t="s">
        <v>59</v>
      </c>
      <c r="BU4" s="5" t="s">
        <v>60</v>
      </c>
      <c r="BV4" s="5" t="s">
        <v>61</v>
      </c>
      <c r="BW4" s="5" t="s">
        <v>62</v>
      </c>
      <c r="BX4" s="5" t="s">
        <v>63</v>
      </c>
      <c r="BY4" s="5" t="s">
        <v>64</v>
      </c>
      <c r="BZ4" s="5" t="s">
        <v>65</v>
      </c>
      <c r="CA4" s="5" t="s">
        <v>66</v>
      </c>
      <c r="CB4" s="5" t="s">
        <v>67</v>
      </c>
      <c r="CC4" s="5" t="s">
        <v>68</v>
      </c>
      <c r="CD4" s="5" t="s">
        <v>69</v>
      </c>
      <c r="CE4" s="5" t="s">
        <v>70</v>
      </c>
      <c r="CF4" s="5" t="s">
        <v>71</v>
      </c>
      <c r="CG4" s="5" t="s">
        <v>72</v>
      </c>
      <c r="CH4" s="5" t="s">
        <v>73</v>
      </c>
      <c r="CI4" s="5" t="s">
        <v>74</v>
      </c>
      <c r="CJ4" s="5" t="s">
        <v>75</v>
      </c>
      <c r="CK4" s="5" t="s">
        <v>76</v>
      </c>
      <c r="CL4" s="5" t="s">
        <v>77</v>
      </c>
      <c r="CM4" s="5" t="s">
        <v>78</v>
      </c>
      <c r="CN4" s="5" t="s">
        <v>79</v>
      </c>
      <c r="CO4" s="5" t="s">
        <v>80</v>
      </c>
      <c r="CP4" s="5" t="s">
        <v>81</v>
      </c>
      <c r="CQ4" s="5" t="s">
        <v>82</v>
      </c>
      <c r="CR4" s="5" t="s">
        <v>83</v>
      </c>
      <c r="CS4" s="5" t="s">
        <v>84</v>
      </c>
      <c r="CT4" s="5" t="s">
        <v>85</v>
      </c>
      <c r="CU4" s="5" t="s">
        <v>86</v>
      </c>
      <c r="CV4" s="5" t="s">
        <v>87</v>
      </c>
      <c r="CW4" s="5" t="s">
        <v>88</v>
      </c>
      <c r="CX4" s="5" t="s">
        <v>89</v>
      </c>
      <c r="CY4" s="5" t="s">
        <v>90</v>
      </c>
      <c r="CZ4" s="5" t="s">
        <v>91</v>
      </c>
      <c r="DA4" s="5" t="s">
        <v>92</v>
      </c>
      <c r="DB4" s="5" t="s">
        <v>93</v>
      </c>
      <c r="DC4" s="5" t="s">
        <v>94</v>
      </c>
      <c r="DD4" s="5" t="s">
        <v>95</v>
      </c>
      <c r="DE4" s="5" t="s">
        <v>96</v>
      </c>
      <c r="DF4" s="5" t="s">
        <v>97</v>
      </c>
      <c r="DG4" s="5" t="s">
        <v>98</v>
      </c>
      <c r="DH4" s="5" t="s">
        <v>99</v>
      </c>
      <c r="DI4" s="5" t="s">
        <v>100</v>
      </c>
      <c r="DJ4" s="5" t="s">
        <v>101</v>
      </c>
      <c r="DK4" s="5" t="s">
        <v>102</v>
      </c>
      <c r="DL4" s="5" t="s">
        <v>103</v>
      </c>
      <c r="DM4" s="5" t="s">
        <v>104</v>
      </c>
      <c r="DN4" s="5" t="s">
        <v>105</v>
      </c>
      <c r="DO4" s="5" t="s">
        <v>106</v>
      </c>
      <c r="DP4" s="5" t="s">
        <v>107</v>
      </c>
      <c r="DQ4" s="5" t="s">
        <v>108</v>
      </c>
      <c r="DR4" s="5" t="s">
        <v>109</v>
      </c>
      <c r="DS4" s="5" t="s">
        <v>110</v>
      </c>
      <c r="DT4" s="5" t="s">
        <v>111</v>
      </c>
      <c r="DU4" s="5" t="s">
        <v>112</v>
      </c>
      <c r="DV4" s="5" t="s">
        <v>113</v>
      </c>
      <c r="DW4" s="5" t="s">
        <v>114</v>
      </c>
      <c r="DX4" s="5" t="s">
        <v>115</v>
      </c>
      <c r="DY4" s="5" t="s">
        <v>116</v>
      </c>
      <c r="DZ4" s="5" t="s">
        <v>117</v>
      </c>
      <c r="EA4" s="5" t="s">
        <v>118</v>
      </c>
      <c r="EB4" s="5" t="s">
        <v>119</v>
      </c>
      <c r="EC4" s="5" t="s">
        <v>120</v>
      </c>
      <c r="ED4" s="5" t="s">
        <v>121</v>
      </c>
      <c r="EE4" s="5" t="s">
        <v>122</v>
      </c>
      <c r="EF4" s="5" t="s">
        <v>123</v>
      </c>
      <c r="EG4" s="5" t="s">
        <v>124</v>
      </c>
      <c r="EH4" s="5" t="s">
        <v>125</v>
      </c>
      <c r="EI4" s="5" t="s">
        <v>126</v>
      </c>
      <c r="EJ4" s="5" t="s">
        <v>127</v>
      </c>
      <c r="EK4" s="5" t="s">
        <v>128</v>
      </c>
      <c r="EL4" s="5" t="s">
        <v>129</v>
      </c>
      <c r="EM4" s="5" t="s">
        <v>130</v>
      </c>
      <c r="EN4" s="5" t="s">
        <v>131</v>
      </c>
      <c r="EO4" s="5" t="s">
        <v>132</v>
      </c>
      <c r="EP4" s="5" t="s">
        <v>133</v>
      </c>
      <c r="EQ4" s="5" t="s">
        <v>134</v>
      </c>
      <c r="ER4" s="5" t="s">
        <v>135</v>
      </c>
      <c r="ES4" s="5" t="s">
        <v>136</v>
      </c>
      <c r="ET4" s="5" t="s">
        <v>137</v>
      </c>
      <c r="EU4" s="5" t="s">
        <v>138</v>
      </c>
      <c r="EV4" s="5" t="s">
        <v>139</v>
      </c>
      <c r="EW4" s="5" t="s">
        <v>140</v>
      </c>
      <c r="EX4" s="5" t="s">
        <v>141</v>
      </c>
      <c r="EY4" s="5" t="s">
        <v>142</v>
      </c>
      <c r="EZ4" s="5" t="s">
        <v>143</v>
      </c>
      <c r="FA4" s="5" t="s">
        <v>144</v>
      </c>
      <c r="FB4" s="5" t="s">
        <v>145</v>
      </c>
      <c r="FC4" s="5" t="s">
        <v>146</v>
      </c>
      <c r="FD4" s="5" t="s">
        <v>147</v>
      </c>
      <c r="FE4" s="5" t="s">
        <v>148</v>
      </c>
      <c r="FF4" s="5" t="s">
        <v>149</v>
      </c>
      <c r="FG4" s="5" t="s">
        <v>150</v>
      </c>
      <c r="FH4" s="5" t="s">
        <v>151</v>
      </c>
      <c r="FI4" s="5" t="s">
        <v>152</v>
      </c>
      <c r="FJ4" s="5" t="s">
        <v>153</v>
      </c>
      <c r="FK4" s="5" t="s">
        <v>154</v>
      </c>
      <c r="FL4" s="5" t="s">
        <v>155</v>
      </c>
      <c r="FM4" s="5" t="s">
        <v>156</v>
      </c>
      <c r="FN4" s="5" t="s">
        <v>157</v>
      </c>
      <c r="FO4" s="5" t="s">
        <v>158</v>
      </c>
      <c r="FP4" s="5" t="s">
        <v>159</v>
      </c>
      <c r="FQ4" s="5" t="s">
        <v>160</v>
      </c>
      <c r="FR4" s="5" t="s">
        <v>161</v>
      </c>
      <c r="FS4" s="5" t="s">
        <v>162</v>
      </c>
      <c r="FT4" s="5" t="s">
        <v>163</v>
      </c>
      <c r="FU4" s="5" t="s">
        <v>164</v>
      </c>
      <c r="FV4" s="5" t="s">
        <v>165</v>
      </c>
      <c r="FW4" s="5" t="s">
        <v>166</v>
      </c>
      <c r="FX4" s="5" t="s">
        <v>167</v>
      </c>
      <c r="FY4" s="5" t="s">
        <v>168</v>
      </c>
      <c r="FZ4" s="5" t="s">
        <v>169</v>
      </c>
      <c r="GA4" s="5" t="s">
        <v>170</v>
      </c>
      <c r="GB4" s="5" t="s">
        <v>171</v>
      </c>
      <c r="GC4" s="5" t="s">
        <v>172</v>
      </c>
      <c r="GD4" s="5" t="s">
        <v>173</v>
      </c>
      <c r="GE4" s="5" t="s">
        <v>174</v>
      </c>
      <c r="GF4" s="5" t="s">
        <v>175</v>
      </c>
      <c r="GG4" s="5" t="s">
        <v>176</v>
      </c>
      <c r="GH4" s="5" t="s">
        <v>177</v>
      </c>
      <c r="GI4" s="5" t="s">
        <v>178</v>
      </c>
      <c r="GJ4" s="5" t="s">
        <v>179</v>
      </c>
      <c r="GK4" s="5" t="s">
        <v>180</v>
      </c>
      <c r="GL4" s="5" t="s">
        <v>181</v>
      </c>
      <c r="GM4" s="5" t="s">
        <v>182</v>
      </c>
      <c r="GN4" s="5" t="s">
        <v>183</v>
      </c>
      <c r="GO4" s="5" t="s">
        <v>184</v>
      </c>
      <c r="GP4" s="5" t="s">
        <v>185</v>
      </c>
      <c r="GQ4" s="5" t="s">
        <v>186</v>
      </c>
      <c r="GR4" s="5" t="s">
        <v>187</v>
      </c>
      <c r="GS4" s="5" t="s">
        <v>188</v>
      </c>
      <c r="GT4" s="5" t="s">
        <v>189</v>
      </c>
      <c r="GU4" s="5" t="s">
        <v>190</v>
      </c>
      <c r="GV4" s="5" t="s">
        <v>191</v>
      </c>
      <c r="GW4" s="5" t="s">
        <v>192</v>
      </c>
      <c r="GX4" s="5" t="s">
        <v>193</v>
      </c>
      <c r="GY4" s="5" t="s">
        <v>194</v>
      </c>
      <c r="GZ4" s="5" t="s">
        <v>195</v>
      </c>
      <c r="HA4" s="5" t="s">
        <v>196</v>
      </c>
      <c r="HB4" s="5" t="s">
        <v>197</v>
      </c>
      <c r="HC4" s="5" t="s">
        <v>198</v>
      </c>
      <c r="HD4" s="5" t="s">
        <v>199</v>
      </c>
      <c r="HE4" s="5" t="s">
        <v>200</v>
      </c>
      <c r="HF4" s="5" t="s">
        <v>201</v>
      </c>
      <c r="HG4" s="5" t="s">
        <v>202</v>
      </c>
      <c r="HH4" s="5" t="s">
        <v>203</v>
      </c>
      <c r="HI4" s="5" t="s">
        <v>204</v>
      </c>
      <c r="HJ4" s="5" t="s">
        <v>205</v>
      </c>
      <c r="HK4" s="5" t="s">
        <v>206</v>
      </c>
      <c r="HL4" s="5" t="s">
        <v>207</v>
      </c>
      <c r="HM4" s="5" t="s">
        <v>208</v>
      </c>
      <c r="HN4" s="5" t="s">
        <v>209</v>
      </c>
      <c r="HO4" s="5" t="s">
        <v>210</v>
      </c>
      <c r="HP4" s="5" t="s">
        <v>211</v>
      </c>
      <c r="HQ4" s="5" t="s">
        <v>212</v>
      </c>
      <c r="HR4" s="5" t="s">
        <v>213</v>
      </c>
      <c r="HS4" s="5" t="s">
        <v>214</v>
      </c>
      <c r="HT4" s="5" t="s">
        <v>215</v>
      </c>
      <c r="HU4" s="5" t="s">
        <v>216</v>
      </c>
      <c r="HV4" s="5" t="s">
        <v>217</v>
      </c>
      <c r="HW4" s="5" t="s">
        <v>218</v>
      </c>
      <c r="HX4" s="5" t="s">
        <v>219</v>
      </c>
      <c r="HY4" s="5" t="s">
        <v>220</v>
      </c>
      <c r="HZ4" s="5" t="s">
        <v>221</v>
      </c>
      <c r="IA4" s="5" t="s">
        <v>222</v>
      </c>
      <c r="IB4" s="5" t="s">
        <v>223</v>
      </c>
      <c r="IC4" s="5" t="s">
        <v>224</v>
      </c>
      <c r="ID4" s="5" t="s">
        <v>225</v>
      </c>
      <c r="IE4" s="5" t="s">
        <v>226</v>
      </c>
      <c r="IF4" s="5" t="s">
        <v>227</v>
      </c>
      <c r="IG4" s="5" t="s">
        <v>228</v>
      </c>
      <c r="IH4" s="5" t="s">
        <v>229</v>
      </c>
      <c r="II4" s="5" t="s">
        <v>230</v>
      </c>
      <c r="IJ4" s="5" t="s">
        <v>231</v>
      </c>
      <c r="IK4" s="5" t="s">
        <v>232</v>
      </c>
      <c r="IL4" s="5" t="s">
        <v>233</v>
      </c>
      <c r="IM4" s="5" t="s">
        <v>234</v>
      </c>
    </row>
    <row r="5" spans="1:251" s="61" customFormat="1" ht="18" customHeight="1" x14ac:dyDescent="0.2">
      <c r="A5" s="58" t="str">
        <f t="shared" ref="A5:A51" si="0">IF(C5&gt;0,"x","")</f>
        <v/>
      </c>
      <c r="B5" s="59" t="s">
        <v>314</v>
      </c>
      <c r="C5" s="60">
        <f t="shared" ref="C5" si="1">COUNT(G5:IV5)</f>
        <v>0</v>
      </c>
      <c r="D5" s="78">
        <f t="shared" ref="D5:D61" si="2">MAXA(G5:IV5)</f>
        <v>0</v>
      </c>
      <c r="E5" s="78" t="e">
        <f t="shared" ref="E5:E61" si="3">AVERAGE(G5:IV5)</f>
        <v>#DIV/0!</v>
      </c>
      <c r="F5" s="21" t="e">
        <f t="shared" ref="F5:F61" si="4">D5/MEDIAN(G5:IV5)</f>
        <v>#NUM!</v>
      </c>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9"/>
      <c r="IO5" s="149"/>
      <c r="IP5" s="149"/>
    </row>
    <row r="6" spans="1:251" x14ac:dyDescent="0.2">
      <c r="A6" s="8" t="str">
        <f t="shared" si="0"/>
        <v/>
      </c>
      <c r="B6" s="30" t="s">
        <v>235</v>
      </c>
      <c r="C6" s="51">
        <f>COUNT(G6:IV6)-1</f>
        <v>0</v>
      </c>
      <c r="D6" s="51">
        <f t="shared" si="2"/>
        <v>0</v>
      </c>
      <c r="E6" s="51">
        <f t="shared" si="3"/>
        <v>0</v>
      </c>
      <c r="F6" s="21" t="e">
        <f t="shared" si="4"/>
        <v>#DIV/0!</v>
      </c>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150"/>
      <c r="IO6" s="150"/>
      <c r="IP6" s="150"/>
      <c r="IQ6" s="12">
        <v>0</v>
      </c>
    </row>
    <row r="7" spans="1:251" x14ac:dyDescent="0.2">
      <c r="A7" s="8" t="str">
        <f t="shared" si="0"/>
        <v/>
      </c>
      <c r="B7" s="32" t="s">
        <v>236</v>
      </c>
      <c r="C7" s="51">
        <f t="shared" ref="C7:C61" si="5">COUNT(G7:IV7)-1</f>
        <v>0</v>
      </c>
      <c r="D7" s="51">
        <f t="shared" si="2"/>
        <v>0</v>
      </c>
      <c r="E7" s="51">
        <f t="shared" si="3"/>
        <v>0</v>
      </c>
      <c r="F7" s="21" t="e">
        <f t="shared" si="4"/>
        <v>#DIV/0!</v>
      </c>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150"/>
      <c r="IO7" s="150"/>
      <c r="IP7" s="150"/>
      <c r="IQ7" s="12">
        <v>0</v>
      </c>
    </row>
    <row r="8" spans="1:251" x14ac:dyDescent="0.2">
      <c r="A8" s="8" t="str">
        <f t="shared" si="0"/>
        <v/>
      </c>
      <c r="B8" s="32" t="s">
        <v>239</v>
      </c>
      <c r="C8" s="51">
        <f t="shared" si="5"/>
        <v>0</v>
      </c>
      <c r="D8" s="51">
        <f t="shared" si="2"/>
        <v>0</v>
      </c>
      <c r="E8" s="51">
        <f t="shared" si="3"/>
        <v>0</v>
      </c>
      <c r="F8" s="21" t="e">
        <f t="shared" si="4"/>
        <v>#DIV/0!</v>
      </c>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150"/>
      <c r="IO8" s="150"/>
      <c r="IP8" s="150"/>
      <c r="IQ8" s="12">
        <v>0</v>
      </c>
    </row>
    <row r="9" spans="1:251" x14ac:dyDescent="0.2">
      <c r="A9" s="8" t="str">
        <f t="shared" si="0"/>
        <v/>
      </c>
      <c r="B9" s="30" t="s">
        <v>240</v>
      </c>
      <c r="C9" s="51">
        <f t="shared" si="5"/>
        <v>0</v>
      </c>
      <c r="D9" s="51">
        <f t="shared" si="2"/>
        <v>0</v>
      </c>
      <c r="E9" s="51">
        <f t="shared" si="3"/>
        <v>0</v>
      </c>
      <c r="F9" s="21" t="e">
        <f t="shared" si="4"/>
        <v>#DIV/0!</v>
      </c>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150"/>
      <c r="IO9" s="150"/>
      <c r="IP9" s="150"/>
      <c r="IQ9" s="12">
        <v>0</v>
      </c>
    </row>
    <row r="10" spans="1:251" x14ac:dyDescent="0.2">
      <c r="A10" s="8" t="str">
        <f t="shared" si="0"/>
        <v/>
      </c>
      <c r="B10" s="30" t="s">
        <v>241</v>
      </c>
      <c r="C10" s="51">
        <f t="shared" si="5"/>
        <v>0</v>
      </c>
      <c r="D10" s="51">
        <f t="shared" si="2"/>
        <v>0</v>
      </c>
      <c r="E10" s="51">
        <f t="shared" si="3"/>
        <v>0</v>
      </c>
      <c r="F10" s="21" t="e">
        <f t="shared" si="4"/>
        <v>#DIV/0!</v>
      </c>
      <c r="G10" s="52"/>
      <c r="H10" s="52"/>
      <c r="I10" s="52"/>
      <c r="J10" s="52"/>
      <c r="K10" s="52"/>
      <c r="L10" s="54"/>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150"/>
      <c r="IO10" s="150"/>
      <c r="IP10" s="150"/>
      <c r="IQ10" s="12">
        <v>0</v>
      </c>
    </row>
    <row r="11" spans="1:251" x14ac:dyDescent="0.2">
      <c r="A11" s="8" t="str">
        <f t="shared" si="0"/>
        <v/>
      </c>
      <c r="B11" s="32" t="s">
        <v>242</v>
      </c>
      <c r="C11" s="51">
        <f t="shared" si="5"/>
        <v>0</v>
      </c>
      <c r="D11" s="51">
        <f t="shared" si="2"/>
        <v>0</v>
      </c>
      <c r="E11" s="51">
        <f t="shared" si="3"/>
        <v>0</v>
      </c>
      <c r="F11" s="21" t="e">
        <f t="shared" si="4"/>
        <v>#DIV/0!</v>
      </c>
      <c r="G11" s="52"/>
      <c r="H11" s="52"/>
      <c r="I11" s="52"/>
      <c r="J11" s="52"/>
      <c r="K11" s="52"/>
      <c r="L11" s="54"/>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150"/>
      <c r="IO11" s="150"/>
      <c r="IP11" s="150"/>
      <c r="IQ11" s="12">
        <v>0</v>
      </c>
    </row>
    <row r="12" spans="1:251" x14ac:dyDescent="0.2">
      <c r="A12" s="8" t="str">
        <f t="shared" si="0"/>
        <v/>
      </c>
      <c r="B12" s="30" t="s">
        <v>244</v>
      </c>
      <c r="C12" s="51">
        <f t="shared" si="5"/>
        <v>0</v>
      </c>
      <c r="D12" s="51">
        <f t="shared" si="2"/>
        <v>0</v>
      </c>
      <c r="E12" s="51">
        <f t="shared" si="3"/>
        <v>0</v>
      </c>
      <c r="F12" s="21" t="e">
        <f t="shared" si="4"/>
        <v>#DIV/0!</v>
      </c>
      <c r="G12" s="52"/>
      <c r="H12" s="52"/>
      <c r="I12" s="52"/>
      <c r="J12" s="52"/>
      <c r="K12" s="52"/>
      <c r="L12" s="54"/>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150"/>
      <c r="IO12" s="150"/>
      <c r="IP12" s="150"/>
      <c r="IQ12" s="12">
        <v>0</v>
      </c>
    </row>
    <row r="13" spans="1:251" x14ac:dyDescent="0.2">
      <c r="A13" s="8" t="str">
        <f t="shared" si="0"/>
        <v/>
      </c>
      <c r="B13" s="30" t="s">
        <v>245</v>
      </c>
      <c r="C13" s="51">
        <f t="shared" si="5"/>
        <v>0</v>
      </c>
      <c r="D13" s="51">
        <f t="shared" si="2"/>
        <v>0</v>
      </c>
      <c r="E13" s="51">
        <f t="shared" si="3"/>
        <v>0</v>
      </c>
      <c r="F13" s="21" t="e">
        <f t="shared" si="4"/>
        <v>#DIV/0!</v>
      </c>
      <c r="G13" s="52"/>
      <c r="H13" s="52"/>
      <c r="I13" s="52"/>
      <c r="J13" s="52"/>
      <c r="K13" s="52"/>
      <c r="L13" s="54"/>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150"/>
      <c r="IO13" s="150"/>
      <c r="IP13" s="150"/>
      <c r="IQ13" s="12">
        <v>0</v>
      </c>
    </row>
    <row r="14" spans="1:251" x14ac:dyDescent="0.2">
      <c r="A14" s="8" t="str">
        <f t="shared" si="0"/>
        <v/>
      </c>
      <c r="B14" s="30" t="s">
        <v>243</v>
      </c>
      <c r="C14" s="51">
        <f t="shared" si="5"/>
        <v>0</v>
      </c>
      <c r="D14" s="51">
        <f t="shared" si="2"/>
        <v>0</v>
      </c>
      <c r="E14" s="51">
        <f t="shared" si="3"/>
        <v>0</v>
      </c>
      <c r="F14" s="21" t="e">
        <f t="shared" si="4"/>
        <v>#DIV/0!</v>
      </c>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150"/>
      <c r="IO14" s="150"/>
      <c r="IP14" s="150"/>
      <c r="IQ14" s="12">
        <v>0</v>
      </c>
    </row>
    <row r="15" spans="1:251" x14ac:dyDescent="0.2">
      <c r="A15" s="8" t="str">
        <f t="shared" si="0"/>
        <v/>
      </c>
      <c r="B15" s="30" t="s">
        <v>276</v>
      </c>
      <c r="C15" s="51">
        <f t="shared" si="5"/>
        <v>0</v>
      </c>
      <c r="D15" s="51">
        <f t="shared" si="2"/>
        <v>0</v>
      </c>
      <c r="E15" s="51">
        <f t="shared" si="3"/>
        <v>0</v>
      </c>
      <c r="F15" s="21" t="e">
        <f t="shared" si="4"/>
        <v>#DIV/0!</v>
      </c>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150"/>
      <c r="IO15" s="150"/>
      <c r="IP15" s="150"/>
      <c r="IQ15" s="12">
        <v>0</v>
      </c>
    </row>
    <row r="16" spans="1:251" x14ac:dyDescent="0.2">
      <c r="A16" s="8" t="str">
        <f t="shared" si="0"/>
        <v/>
      </c>
      <c r="B16" s="30" t="s">
        <v>277</v>
      </c>
      <c r="C16" s="51">
        <f t="shared" si="5"/>
        <v>0</v>
      </c>
      <c r="D16" s="51">
        <f t="shared" si="2"/>
        <v>0</v>
      </c>
      <c r="E16" s="51">
        <f t="shared" si="3"/>
        <v>0</v>
      </c>
      <c r="F16" s="21" t="e">
        <f t="shared" si="4"/>
        <v>#DIV/0!</v>
      </c>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150"/>
      <c r="IO16" s="150"/>
      <c r="IP16" s="150"/>
      <c r="IQ16" s="12">
        <v>0</v>
      </c>
    </row>
    <row r="17" spans="1:251" x14ac:dyDescent="0.2">
      <c r="A17" s="8" t="str">
        <f t="shared" si="0"/>
        <v/>
      </c>
      <c r="B17" s="30" t="s">
        <v>278</v>
      </c>
      <c r="C17" s="51">
        <f t="shared" si="5"/>
        <v>0</v>
      </c>
      <c r="D17" s="51">
        <f t="shared" si="2"/>
        <v>0</v>
      </c>
      <c r="E17" s="51">
        <f t="shared" si="3"/>
        <v>0</v>
      </c>
      <c r="F17" s="21" t="e">
        <f t="shared" si="4"/>
        <v>#DIV/0!</v>
      </c>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150"/>
      <c r="IO17" s="150"/>
      <c r="IP17" s="150"/>
      <c r="IQ17" s="12">
        <v>0</v>
      </c>
    </row>
    <row r="18" spans="1:251" x14ac:dyDescent="0.2">
      <c r="A18" s="8" t="str">
        <f t="shared" si="0"/>
        <v/>
      </c>
      <c r="B18" s="30" t="s">
        <v>246</v>
      </c>
      <c r="C18" s="51">
        <f t="shared" si="5"/>
        <v>0</v>
      </c>
      <c r="D18" s="51">
        <f t="shared" si="2"/>
        <v>0</v>
      </c>
      <c r="E18" s="51">
        <f t="shared" si="3"/>
        <v>0</v>
      </c>
      <c r="F18" s="21" t="e">
        <f t="shared" si="4"/>
        <v>#DIV/0!</v>
      </c>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150"/>
      <c r="IO18" s="150"/>
      <c r="IP18" s="150"/>
      <c r="IQ18" s="12">
        <v>0</v>
      </c>
    </row>
    <row r="19" spans="1:251" x14ac:dyDescent="0.2">
      <c r="A19" s="8" t="str">
        <f t="shared" si="0"/>
        <v/>
      </c>
      <c r="B19" s="30" t="s">
        <v>247</v>
      </c>
      <c r="C19" s="51">
        <f t="shared" si="5"/>
        <v>0</v>
      </c>
      <c r="D19" s="51">
        <f t="shared" si="2"/>
        <v>0</v>
      </c>
      <c r="E19" s="51">
        <f t="shared" si="3"/>
        <v>0</v>
      </c>
      <c r="F19" s="21" t="e">
        <f t="shared" si="4"/>
        <v>#DIV/0!</v>
      </c>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150"/>
      <c r="IO19" s="150"/>
      <c r="IP19" s="150"/>
      <c r="IQ19" s="12">
        <v>0</v>
      </c>
    </row>
    <row r="20" spans="1:251" x14ac:dyDescent="0.2">
      <c r="A20" s="8" t="str">
        <f t="shared" si="0"/>
        <v/>
      </c>
      <c r="B20" s="30" t="s">
        <v>238</v>
      </c>
      <c r="C20" s="51">
        <f t="shared" si="5"/>
        <v>0</v>
      </c>
      <c r="D20" s="51">
        <f t="shared" si="2"/>
        <v>0</v>
      </c>
      <c r="E20" s="51">
        <f t="shared" si="3"/>
        <v>0</v>
      </c>
      <c r="F20" s="21" t="e">
        <f t="shared" si="4"/>
        <v>#DIV/0!</v>
      </c>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150"/>
      <c r="IO20" s="150"/>
      <c r="IP20" s="150"/>
      <c r="IQ20" s="12">
        <v>0</v>
      </c>
    </row>
    <row r="21" spans="1:251" x14ac:dyDescent="0.2">
      <c r="A21" s="8" t="str">
        <f t="shared" si="0"/>
        <v/>
      </c>
      <c r="B21" s="30" t="s">
        <v>279</v>
      </c>
      <c r="C21" s="51">
        <f t="shared" si="5"/>
        <v>0</v>
      </c>
      <c r="D21" s="51">
        <f t="shared" si="2"/>
        <v>0</v>
      </c>
      <c r="E21" s="51">
        <f t="shared" si="3"/>
        <v>0</v>
      </c>
      <c r="F21" s="21" t="e">
        <f t="shared" si="4"/>
        <v>#DIV/0!</v>
      </c>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150"/>
      <c r="IO21" s="150"/>
      <c r="IP21" s="150"/>
      <c r="IQ21" s="12">
        <v>0</v>
      </c>
    </row>
    <row r="22" spans="1:251" x14ac:dyDescent="0.2">
      <c r="A22" s="8" t="str">
        <f t="shared" si="0"/>
        <v/>
      </c>
      <c r="B22" s="30" t="s">
        <v>281</v>
      </c>
      <c r="C22" s="51">
        <f t="shared" si="5"/>
        <v>0</v>
      </c>
      <c r="D22" s="51">
        <f t="shared" si="2"/>
        <v>0</v>
      </c>
      <c r="E22" s="51">
        <f t="shared" si="3"/>
        <v>0</v>
      </c>
      <c r="F22" s="21" t="e">
        <f t="shared" si="4"/>
        <v>#DIV/0!</v>
      </c>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150"/>
      <c r="IO22" s="150"/>
      <c r="IP22" s="150"/>
      <c r="IQ22" s="12">
        <v>0</v>
      </c>
    </row>
    <row r="23" spans="1:251" x14ac:dyDescent="0.2">
      <c r="A23" s="8" t="str">
        <f t="shared" si="0"/>
        <v/>
      </c>
      <c r="B23" s="30" t="s">
        <v>248</v>
      </c>
      <c r="C23" s="51">
        <f t="shared" si="5"/>
        <v>0</v>
      </c>
      <c r="D23" s="51">
        <f t="shared" si="2"/>
        <v>0</v>
      </c>
      <c r="E23" s="51">
        <f t="shared" si="3"/>
        <v>0</v>
      </c>
      <c r="F23" s="21" t="e">
        <f t="shared" si="4"/>
        <v>#DIV/0!</v>
      </c>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150"/>
      <c r="IO23" s="150"/>
      <c r="IP23" s="150"/>
      <c r="IQ23" s="12">
        <v>0</v>
      </c>
    </row>
    <row r="24" spans="1:251" x14ac:dyDescent="0.2">
      <c r="A24" s="8" t="str">
        <f t="shared" si="0"/>
        <v/>
      </c>
      <c r="B24" s="30" t="s">
        <v>286</v>
      </c>
      <c r="C24" s="51">
        <f t="shared" si="5"/>
        <v>0</v>
      </c>
      <c r="D24" s="51">
        <f t="shared" si="2"/>
        <v>0</v>
      </c>
      <c r="E24" s="51">
        <f t="shared" si="3"/>
        <v>0</v>
      </c>
      <c r="F24" s="21" t="e">
        <f t="shared" si="4"/>
        <v>#DIV/0!</v>
      </c>
      <c r="G24" s="52"/>
      <c r="H24" s="52"/>
      <c r="I24" s="52"/>
      <c r="J24" s="52"/>
      <c r="K24" s="52"/>
      <c r="L24" s="54"/>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150"/>
      <c r="IO24" s="150"/>
      <c r="IP24" s="150"/>
      <c r="IQ24" s="12">
        <v>0</v>
      </c>
    </row>
    <row r="25" spans="1:251" x14ac:dyDescent="0.2">
      <c r="A25" s="8" t="str">
        <f t="shared" si="0"/>
        <v/>
      </c>
      <c r="B25" s="30" t="s">
        <v>282</v>
      </c>
      <c r="C25" s="51">
        <f t="shared" si="5"/>
        <v>0</v>
      </c>
      <c r="D25" s="51">
        <f t="shared" si="2"/>
        <v>0</v>
      </c>
      <c r="E25" s="51">
        <f t="shared" si="3"/>
        <v>0</v>
      </c>
      <c r="F25" s="21" t="e">
        <f t="shared" si="4"/>
        <v>#DIV/0!</v>
      </c>
      <c r="G25" s="52"/>
      <c r="H25" s="52"/>
      <c r="I25" s="52"/>
      <c r="J25" s="52"/>
      <c r="K25" s="52"/>
      <c r="L25" s="54"/>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150"/>
      <c r="IO25" s="150"/>
      <c r="IP25" s="150"/>
      <c r="IQ25" s="12">
        <v>0</v>
      </c>
    </row>
    <row r="26" spans="1:251" x14ac:dyDescent="0.2">
      <c r="A26" s="8" t="str">
        <f t="shared" si="0"/>
        <v/>
      </c>
      <c r="B26" s="30" t="s">
        <v>283</v>
      </c>
      <c r="C26" s="51">
        <f t="shared" si="5"/>
        <v>0</v>
      </c>
      <c r="D26" s="51">
        <f t="shared" si="2"/>
        <v>0</v>
      </c>
      <c r="E26" s="51">
        <f t="shared" si="3"/>
        <v>0</v>
      </c>
      <c r="F26" s="21" t="e">
        <f t="shared" si="4"/>
        <v>#DIV/0!</v>
      </c>
      <c r="G26" s="52"/>
      <c r="H26" s="52"/>
      <c r="I26" s="52"/>
      <c r="J26" s="52"/>
      <c r="K26" s="52"/>
      <c r="L26" s="54"/>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150"/>
      <c r="IO26" s="150"/>
      <c r="IP26" s="150"/>
      <c r="IQ26" s="12">
        <v>0</v>
      </c>
    </row>
    <row r="27" spans="1:251" x14ac:dyDescent="0.2">
      <c r="A27" s="8" t="str">
        <f t="shared" si="0"/>
        <v/>
      </c>
      <c r="B27" s="30" t="s">
        <v>249</v>
      </c>
      <c r="C27" s="51">
        <f t="shared" si="5"/>
        <v>0</v>
      </c>
      <c r="D27" s="51">
        <f t="shared" si="2"/>
        <v>0</v>
      </c>
      <c r="E27" s="51">
        <f t="shared" si="3"/>
        <v>0</v>
      </c>
      <c r="F27" s="21" t="e">
        <f t="shared" si="4"/>
        <v>#DIV/0!</v>
      </c>
      <c r="G27" s="52"/>
      <c r="H27" s="52"/>
      <c r="I27" s="52"/>
      <c r="J27" s="52"/>
      <c r="K27" s="52"/>
      <c r="L27" s="54"/>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150"/>
      <c r="IO27" s="150"/>
      <c r="IP27" s="150"/>
      <c r="IQ27" s="12">
        <v>0</v>
      </c>
    </row>
    <row r="28" spans="1:251" x14ac:dyDescent="0.2">
      <c r="A28" s="8" t="str">
        <f t="shared" si="0"/>
        <v/>
      </c>
      <c r="B28" s="30" t="s">
        <v>280</v>
      </c>
      <c r="C28" s="51">
        <f t="shared" si="5"/>
        <v>0</v>
      </c>
      <c r="D28" s="51">
        <f t="shared" si="2"/>
        <v>0</v>
      </c>
      <c r="E28" s="51">
        <f t="shared" si="3"/>
        <v>0</v>
      </c>
      <c r="F28" s="21" t="e">
        <f t="shared" si="4"/>
        <v>#DIV/0!</v>
      </c>
      <c r="G28" s="52"/>
      <c r="H28" s="52"/>
      <c r="I28" s="52"/>
      <c r="J28" s="52"/>
      <c r="K28" s="52"/>
      <c r="L28" s="54"/>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150"/>
      <c r="IO28" s="150"/>
      <c r="IP28" s="150"/>
      <c r="IQ28" s="12">
        <v>0</v>
      </c>
    </row>
    <row r="29" spans="1:251" x14ac:dyDescent="0.2">
      <c r="A29" s="8" t="str">
        <f t="shared" si="0"/>
        <v/>
      </c>
      <c r="B29" s="30" t="s">
        <v>284</v>
      </c>
      <c r="C29" s="51">
        <f t="shared" si="5"/>
        <v>0</v>
      </c>
      <c r="D29" s="51">
        <f t="shared" si="2"/>
        <v>0</v>
      </c>
      <c r="E29" s="51">
        <f t="shared" si="3"/>
        <v>0</v>
      </c>
      <c r="F29" s="21" t="e">
        <f t="shared" si="4"/>
        <v>#DIV/0!</v>
      </c>
      <c r="G29" s="52"/>
      <c r="H29" s="52"/>
      <c r="I29" s="52"/>
      <c r="J29" s="52"/>
      <c r="K29" s="52"/>
      <c r="L29" s="54"/>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150"/>
      <c r="IO29" s="150"/>
      <c r="IP29" s="150"/>
      <c r="IQ29" s="12">
        <v>0</v>
      </c>
    </row>
    <row r="30" spans="1:251" x14ac:dyDescent="0.2">
      <c r="A30" s="8" t="str">
        <f t="shared" si="0"/>
        <v/>
      </c>
      <c r="B30" s="32" t="s">
        <v>315</v>
      </c>
      <c r="C30" s="51">
        <f t="shared" si="5"/>
        <v>0</v>
      </c>
      <c r="D30" s="51">
        <f t="shared" si="2"/>
        <v>0</v>
      </c>
      <c r="E30" s="51">
        <f t="shared" si="3"/>
        <v>0</v>
      </c>
      <c r="F30" s="21" t="e">
        <f t="shared" si="4"/>
        <v>#DIV/0!</v>
      </c>
      <c r="G30" s="52"/>
      <c r="H30" s="52"/>
      <c r="I30" s="52"/>
      <c r="J30" s="52"/>
      <c r="K30" s="52"/>
      <c r="L30" s="54"/>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150"/>
      <c r="IO30" s="150"/>
      <c r="IP30" s="150"/>
      <c r="IQ30" s="12">
        <v>0</v>
      </c>
    </row>
    <row r="31" spans="1:251" x14ac:dyDescent="0.2">
      <c r="A31" s="8" t="str">
        <f t="shared" si="0"/>
        <v/>
      </c>
      <c r="B31" s="30" t="s">
        <v>250</v>
      </c>
      <c r="C31" s="51">
        <f t="shared" si="5"/>
        <v>0</v>
      </c>
      <c r="D31" s="51">
        <f t="shared" si="2"/>
        <v>0</v>
      </c>
      <c r="E31" s="51">
        <f t="shared" si="3"/>
        <v>0</v>
      </c>
      <c r="F31" s="21" t="e">
        <f t="shared" si="4"/>
        <v>#DIV/0!</v>
      </c>
      <c r="G31" s="52"/>
      <c r="H31" s="52"/>
      <c r="I31" s="52"/>
      <c r="J31" s="52"/>
      <c r="K31" s="52"/>
      <c r="L31" s="54"/>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150"/>
      <c r="IO31" s="150"/>
      <c r="IP31" s="150"/>
      <c r="IQ31" s="12">
        <v>0</v>
      </c>
    </row>
    <row r="32" spans="1:251" x14ac:dyDescent="0.2">
      <c r="A32" s="8" t="str">
        <f t="shared" si="0"/>
        <v/>
      </c>
      <c r="B32" s="30" t="s">
        <v>251</v>
      </c>
      <c r="C32" s="51">
        <f t="shared" si="5"/>
        <v>0</v>
      </c>
      <c r="D32" s="51">
        <f t="shared" si="2"/>
        <v>0</v>
      </c>
      <c r="E32" s="51">
        <f t="shared" si="3"/>
        <v>0</v>
      </c>
      <c r="F32" s="21" t="e">
        <f t="shared" si="4"/>
        <v>#DIV/0!</v>
      </c>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150"/>
      <c r="IO32" s="150"/>
      <c r="IP32" s="150"/>
      <c r="IQ32" s="12">
        <v>0</v>
      </c>
    </row>
    <row r="33" spans="1:251" x14ac:dyDescent="0.2">
      <c r="A33" s="8" t="str">
        <f t="shared" si="0"/>
        <v/>
      </c>
      <c r="B33" s="30" t="s">
        <v>252</v>
      </c>
      <c r="C33" s="51">
        <f t="shared" si="5"/>
        <v>0</v>
      </c>
      <c r="D33" s="51">
        <f t="shared" si="2"/>
        <v>0</v>
      </c>
      <c r="E33" s="51">
        <f t="shared" si="3"/>
        <v>0</v>
      </c>
      <c r="F33" s="21" t="e">
        <f t="shared" si="4"/>
        <v>#DIV/0!</v>
      </c>
      <c r="G33" s="52"/>
      <c r="H33" s="52"/>
      <c r="I33" s="52"/>
      <c r="J33" s="52"/>
      <c r="K33" s="52"/>
      <c r="L33" s="55"/>
      <c r="M33" s="55"/>
      <c r="N33" s="55"/>
      <c r="O33" s="55"/>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150"/>
      <c r="IO33" s="150"/>
      <c r="IP33" s="150"/>
      <c r="IQ33" s="12">
        <v>0</v>
      </c>
    </row>
    <row r="34" spans="1:251" x14ac:dyDescent="0.2">
      <c r="A34" s="8" t="str">
        <f t="shared" si="0"/>
        <v/>
      </c>
      <c r="B34" s="30" t="s">
        <v>253</v>
      </c>
      <c r="C34" s="51">
        <f t="shared" si="5"/>
        <v>0</v>
      </c>
      <c r="D34" s="51">
        <f t="shared" si="2"/>
        <v>0</v>
      </c>
      <c r="E34" s="51">
        <f t="shared" si="3"/>
        <v>0</v>
      </c>
      <c r="F34" s="21" t="e">
        <f t="shared" si="4"/>
        <v>#DIV/0!</v>
      </c>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150"/>
      <c r="IO34" s="150"/>
      <c r="IP34" s="150"/>
      <c r="IQ34" s="12">
        <v>0</v>
      </c>
    </row>
    <row r="35" spans="1:251" x14ac:dyDescent="0.2">
      <c r="A35" s="8" t="str">
        <f t="shared" si="0"/>
        <v/>
      </c>
      <c r="B35" s="30" t="s">
        <v>254</v>
      </c>
      <c r="C35" s="51">
        <f t="shared" si="5"/>
        <v>0</v>
      </c>
      <c r="D35" s="51">
        <f t="shared" si="2"/>
        <v>0</v>
      </c>
      <c r="E35" s="51">
        <f t="shared" si="3"/>
        <v>0</v>
      </c>
      <c r="F35" s="21" t="e">
        <f t="shared" si="4"/>
        <v>#DIV/0!</v>
      </c>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150"/>
      <c r="IO35" s="150"/>
      <c r="IP35" s="150"/>
      <c r="IQ35" s="12">
        <v>0</v>
      </c>
    </row>
    <row r="36" spans="1:251" x14ac:dyDescent="0.2">
      <c r="A36" s="8" t="str">
        <f t="shared" si="0"/>
        <v/>
      </c>
      <c r="B36" s="30" t="s">
        <v>255</v>
      </c>
      <c r="C36" s="51">
        <f t="shared" si="5"/>
        <v>0</v>
      </c>
      <c r="D36" s="51">
        <f t="shared" si="2"/>
        <v>0</v>
      </c>
      <c r="E36" s="51">
        <f t="shared" si="3"/>
        <v>0</v>
      </c>
      <c r="F36" s="21" t="e">
        <f t="shared" si="4"/>
        <v>#DIV/0!</v>
      </c>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150"/>
      <c r="IO36" s="150"/>
      <c r="IP36" s="150"/>
      <c r="IQ36" s="12">
        <v>0</v>
      </c>
    </row>
    <row r="37" spans="1:251" x14ac:dyDescent="0.2">
      <c r="A37" s="8" t="str">
        <f t="shared" si="0"/>
        <v/>
      </c>
      <c r="B37" s="30" t="s">
        <v>256</v>
      </c>
      <c r="C37" s="51">
        <f t="shared" si="5"/>
        <v>0</v>
      </c>
      <c r="D37" s="51">
        <f t="shared" si="2"/>
        <v>0</v>
      </c>
      <c r="E37" s="51">
        <f t="shared" si="3"/>
        <v>0</v>
      </c>
      <c r="F37" s="21" t="e">
        <f t="shared" si="4"/>
        <v>#DIV/0!</v>
      </c>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150"/>
      <c r="IO37" s="150"/>
      <c r="IP37" s="150"/>
      <c r="IQ37" s="12">
        <v>0</v>
      </c>
    </row>
    <row r="38" spans="1:251" x14ac:dyDescent="0.2">
      <c r="A38" s="8" t="str">
        <f t="shared" si="0"/>
        <v/>
      </c>
      <c r="B38" s="32" t="s">
        <v>316</v>
      </c>
      <c r="C38" s="51">
        <f t="shared" si="5"/>
        <v>0</v>
      </c>
      <c r="D38" s="51">
        <f t="shared" si="2"/>
        <v>0</v>
      </c>
      <c r="E38" s="51">
        <f t="shared" si="3"/>
        <v>0</v>
      </c>
      <c r="F38" s="21" t="e">
        <f t="shared" si="4"/>
        <v>#DIV/0!</v>
      </c>
      <c r="G38" s="52"/>
      <c r="H38" s="52"/>
      <c r="I38" s="52"/>
      <c r="J38" s="52"/>
      <c r="K38" s="52"/>
      <c r="L38" s="54"/>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c r="HT38" s="53"/>
      <c r="HU38" s="53"/>
      <c r="HV38" s="53"/>
      <c r="HW38" s="53"/>
      <c r="HX38" s="53"/>
      <c r="HY38" s="53"/>
      <c r="HZ38" s="53"/>
      <c r="IA38" s="53"/>
      <c r="IB38" s="53"/>
      <c r="IC38" s="53"/>
      <c r="ID38" s="53"/>
      <c r="IE38" s="53"/>
      <c r="IF38" s="53"/>
      <c r="IG38" s="53"/>
      <c r="IH38" s="53"/>
      <c r="II38" s="53"/>
      <c r="IJ38" s="53"/>
      <c r="IK38" s="53"/>
      <c r="IL38" s="53"/>
      <c r="IM38" s="53"/>
      <c r="IN38" s="150"/>
      <c r="IO38" s="150"/>
      <c r="IP38" s="150"/>
      <c r="IQ38" s="12">
        <v>0</v>
      </c>
    </row>
    <row r="39" spans="1:251" x14ac:dyDescent="0.2">
      <c r="A39" s="8" t="str">
        <f t="shared" si="0"/>
        <v/>
      </c>
      <c r="B39" s="30" t="s">
        <v>237</v>
      </c>
      <c r="C39" s="51">
        <f t="shared" si="5"/>
        <v>0</v>
      </c>
      <c r="D39" s="51">
        <f t="shared" si="2"/>
        <v>0</v>
      </c>
      <c r="E39" s="51">
        <f t="shared" si="3"/>
        <v>0</v>
      </c>
      <c r="F39" s="21" t="e">
        <f t="shared" si="4"/>
        <v>#DIV/0!</v>
      </c>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150"/>
      <c r="IO39" s="150"/>
      <c r="IP39" s="150"/>
      <c r="IQ39" s="12">
        <v>0</v>
      </c>
    </row>
    <row r="40" spans="1:251" x14ac:dyDescent="0.2">
      <c r="A40" s="8" t="str">
        <f t="shared" si="0"/>
        <v/>
      </c>
      <c r="B40" s="32" t="s">
        <v>304</v>
      </c>
      <c r="C40" s="51">
        <f t="shared" si="5"/>
        <v>0</v>
      </c>
      <c r="D40" s="51">
        <f t="shared" si="2"/>
        <v>0</v>
      </c>
      <c r="E40" s="51">
        <f t="shared" si="3"/>
        <v>0</v>
      </c>
      <c r="F40" s="21" t="e">
        <f t="shared" si="4"/>
        <v>#DIV/0!</v>
      </c>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150"/>
      <c r="IO40" s="150"/>
      <c r="IP40" s="150"/>
      <c r="IQ40" s="12">
        <v>0</v>
      </c>
    </row>
    <row r="41" spans="1:251" x14ac:dyDescent="0.2">
      <c r="A41" s="8" t="str">
        <f t="shared" si="0"/>
        <v/>
      </c>
      <c r="B41" s="30" t="s">
        <v>287</v>
      </c>
      <c r="C41" s="51">
        <f t="shared" si="5"/>
        <v>0</v>
      </c>
      <c r="D41" s="51">
        <f t="shared" si="2"/>
        <v>0</v>
      </c>
      <c r="E41" s="51">
        <f t="shared" si="3"/>
        <v>0</v>
      </c>
      <c r="F41" s="21" t="e">
        <f t="shared" si="4"/>
        <v>#DIV/0!</v>
      </c>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150"/>
      <c r="IO41" s="150"/>
      <c r="IP41" s="150"/>
      <c r="IQ41" s="12">
        <v>0</v>
      </c>
    </row>
    <row r="42" spans="1:251" x14ac:dyDescent="0.2">
      <c r="A42" s="8" t="str">
        <f t="shared" si="0"/>
        <v/>
      </c>
      <c r="B42" s="30" t="s">
        <v>288</v>
      </c>
      <c r="C42" s="51">
        <f t="shared" si="5"/>
        <v>0</v>
      </c>
      <c r="D42" s="51">
        <f t="shared" si="2"/>
        <v>0</v>
      </c>
      <c r="E42" s="51">
        <f t="shared" si="3"/>
        <v>0</v>
      </c>
      <c r="F42" s="21" t="e">
        <f t="shared" si="4"/>
        <v>#DIV/0!</v>
      </c>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150"/>
      <c r="IO42" s="150"/>
      <c r="IP42" s="150"/>
      <c r="IQ42" s="12">
        <v>0</v>
      </c>
    </row>
    <row r="43" spans="1:251" x14ac:dyDescent="0.2">
      <c r="A43" s="8" t="str">
        <f t="shared" si="0"/>
        <v/>
      </c>
      <c r="B43" s="30" t="s">
        <v>289</v>
      </c>
      <c r="C43" s="51">
        <f t="shared" si="5"/>
        <v>0</v>
      </c>
      <c r="D43" s="51">
        <f t="shared" si="2"/>
        <v>0</v>
      </c>
      <c r="E43" s="51">
        <f t="shared" si="3"/>
        <v>0</v>
      </c>
      <c r="F43" s="21" t="e">
        <f t="shared" si="4"/>
        <v>#DIV/0!</v>
      </c>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c r="HM43" s="53"/>
      <c r="HN43" s="53"/>
      <c r="HO43" s="53"/>
      <c r="HP43" s="53"/>
      <c r="HQ43" s="53"/>
      <c r="HR43" s="53"/>
      <c r="HS43" s="53"/>
      <c r="HT43" s="53"/>
      <c r="HU43" s="53"/>
      <c r="HV43" s="53"/>
      <c r="HW43" s="53"/>
      <c r="HX43" s="53"/>
      <c r="HY43" s="53"/>
      <c r="HZ43" s="53"/>
      <c r="IA43" s="53"/>
      <c r="IB43" s="53"/>
      <c r="IC43" s="53"/>
      <c r="ID43" s="53"/>
      <c r="IE43" s="53"/>
      <c r="IF43" s="53"/>
      <c r="IG43" s="53"/>
      <c r="IH43" s="53"/>
      <c r="II43" s="53"/>
      <c r="IJ43" s="53"/>
      <c r="IK43" s="53"/>
      <c r="IL43" s="53"/>
      <c r="IM43" s="53"/>
      <c r="IN43" s="150"/>
      <c r="IO43" s="150"/>
      <c r="IP43" s="150"/>
      <c r="IQ43" s="12">
        <v>0</v>
      </c>
    </row>
    <row r="44" spans="1:251" x14ac:dyDescent="0.2">
      <c r="A44" s="8" t="str">
        <f t="shared" si="0"/>
        <v/>
      </c>
      <c r="B44" s="30" t="s">
        <v>298</v>
      </c>
      <c r="C44" s="51">
        <f t="shared" si="5"/>
        <v>0</v>
      </c>
      <c r="D44" s="51">
        <f t="shared" si="2"/>
        <v>0</v>
      </c>
      <c r="E44" s="51">
        <f t="shared" si="3"/>
        <v>0</v>
      </c>
      <c r="F44" s="21" t="e">
        <f t="shared" si="4"/>
        <v>#DIV/0!</v>
      </c>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c r="HM44" s="53"/>
      <c r="HN44" s="53"/>
      <c r="HO44" s="53"/>
      <c r="HP44" s="53"/>
      <c r="HQ44" s="53"/>
      <c r="HR44" s="53"/>
      <c r="HS44" s="53"/>
      <c r="HT44" s="53"/>
      <c r="HU44" s="53"/>
      <c r="HV44" s="53"/>
      <c r="HW44" s="53"/>
      <c r="HX44" s="53"/>
      <c r="HY44" s="53"/>
      <c r="HZ44" s="53"/>
      <c r="IA44" s="53"/>
      <c r="IB44" s="53"/>
      <c r="IC44" s="53"/>
      <c r="ID44" s="53"/>
      <c r="IE44" s="53"/>
      <c r="IF44" s="53"/>
      <c r="IG44" s="53"/>
      <c r="IH44" s="53"/>
      <c r="II44" s="53"/>
      <c r="IJ44" s="53"/>
      <c r="IK44" s="53"/>
      <c r="IL44" s="53"/>
      <c r="IM44" s="53"/>
      <c r="IN44" s="150"/>
      <c r="IO44" s="150"/>
      <c r="IP44" s="150"/>
      <c r="IQ44" s="12">
        <v>0</v>
      </c>
    </row>
    <row r="45" spans="1:251" x14ac:dyDescent="0.2">
      <c r="A45" s="8" t="str">
        <f t="shared" si="0"/>
        <v/>
      </c>
      <c r="B45" s="30" t="s">
        <v>297</v>
      </c>
      <c r="C45" s="51">
        <f t="shared" si="5"/>
        <v>0</v>
      </c>
      <c r="D45" s="51">
        <f t="shared" si="2"/>
        <v>0</v>
      </c>
      <c r="E45" s="51">
        <f t="shared" si="3"/>
        <v>0</v>
      </c>
      <c r="F45" s="21" t="e">
        <f t="shared" si="4"/>
        <v>#DIV/0!</v>
      </c>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c r="HM45" s="53"/>
      <c r="HN45" s="53"/>
      <c r="HO45" s="53"/>
      <c r="HP45" s="53"/>
      <c r="HQ45" s="53"/>
      <c r="HR45" s="53"/>
      <c r="HS45" s="53"/>
      <c r="HT45" s="53"/>
      <c r="HU45" s="53"/>
      <c r="HV45" s="53"/>
      <c r="HW45" s="53"/>
      <c r="HX45" s="53"/>
      <c r="HY45" s="53"/>
      <c r="HZ45" s="53"/>
      <c r="IA45" s="53"/>
      <c r="IB45" s="53"/>
      <c r="IC45" s="53"/>
      <c r="ID45" s="53"/>
      <c r="IE45" s="53"/>
      <c r="IF45" s="53"/>
      <c r="IG45" s="53"/>
      <c r="IH45" s="53"/>
      <c r="II45" s="53"/>
      <c r="IJ45" s="53"/>
      <c r="IK45" s="53"/>
      <c r="IL45" s="53"/>
      <c r="IM45" s="53"/>
      <c r="IN45" s="150"/>
      <c r="IO45" s="150"/>
      <c r="IP45" s="150"/>
      <c r="IQ45" s="12">
        <v>0</v>
      </c>
    </row>
    <row r="46" spans="1:251" x14ac:dyDescent="0.2">
      <c r="A46" s="8" t="str">
        <f t="shared" si="0"/>
        <v/>
      </c>
      <c r="B46" s="30" t="s">
        <v>296</v>
      </c>
      <c r="C46" s="51">
        <f t="shared" si="5"/>
        <v>0</v>
      </c>
      <c r="D46" s="51">
        <f t="shared" si="2"/>
        <v>0</v>
      </c>
      <c r="E46" s="51">
        <f t="shared" si="3"/>
        <v>0</v>
      </c>
      <c r="F46" s="21" t="e">
        <f t="shared" si="4"/>
        <v>#DIV/0!</v>
      </c>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150"/>
      <c r="IO46" s="150"/>
      <c r="IP46" s="150"/>
      <c r="IQ46" s="12">
        <v>0</v>
      </c>
    </row>
    <row r="47" spans="1:251" x14ac:dyDescent="0.2">
      <c r="A47" s="8" t="str">
        <f t="shared" si="0"/>
        <v/>
      </c>
      <c r="B47" s="30" t="s">
        <v>299</v>
      </c>
      <c r="C47" s="51">
        <f t="shared" si="5"/>
        <v>0</v>
      </c>
      <c r="D47" s="51">
        <f t="shared" si="2"/>
        <v>0</v>
      </c>
      <c r="E47" s="51">
        <f t="shared" si="3"/>
        <v>0</v>
      </c>
      <c r="F47" s="21" t="e">
        <f t="shared" si="4"/>
        <v>#DIV/0!</v>
      </c>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3"/>
      <c r="EI47" s="53"/>
      <c r="EJ47" s="53"/>
      <c r="EK47" s="53"/>
      <c r="EL47" s="53"/>
      <c r="EM47" s="53"/>
      <c r="EN47" s="53"/>
      <c r="EO47" s="53"/>
      <c r="EP47" s="53"/>
      <c r="EQ47" s="53"/>
      <c r="ER47" s="53"/>
      <c r="ES47" s="53"/>
      <c r="ET47" s="53"/>
      <c r="EU47" s="53"/>
      <c r="EV47" s="53"/>
      <c r="EW47" s="53"/>
      <c r="EX47" s="53"/>
      <c r="EY47" s="53"/>
      <c r="EZ47" s="53"/>
      <c r="FA47" s="53"/>
      <c r="FB47" s="53"/>
      <c r="FC47" s="53"/>
      <c r="FD47" s="53"/>
      <c r="FE47" s="53"/>
      <c r="FF47" s="53"/>
      <c r="FG47" s="53"/>
      <c r="FH47" s="53"/>
      <c r="FI47" s="53"/>
      <c r="FJ47" s="53"/>
      <c r="FK47" s="53"/>
      <c r="FL47" s="53"/>
      <c r="FM47" s="53"/>
      <c r="FN47" s="53"/>
      <c r="FO47" s="53"/>
      <c r="FP47" s="53"/>
      <c r="FQ47" s="53"/>
      <c r="FR47" s="53"/>
      <c r="FS47" s="53"/>
      <c r="FT47" s="53"/>
      <c r="FU47" s="53"/>
      <c r="FV47" s="53"/>
      <c r="FW47" s="53"/>
      <c r="FX47" s="53"/>
      <c r="FY47" s="53"/>
      <c r="FZ47" s="53"/>
      <c r="GA47" s="53"/>
      <c r="GB47" s="53"/>
      <c r="GC47" s="53"/>
      <c r="GD47" s="53"/>
      <c r="GE47" s="53"/>
      <c r="GF47" s="53"/>
      <c r="GG47" s="53"/>
      <c r="GH47" s="53"/>
      <c r="GI47" s="53"/>
      <c r="GJ47" s="53"/>
      <c r="GK47" s="53"/>
      <c r="GL47" s="53"/>
      <c r="GM47" s="53"/>
      <c r="GN47" s="53"/>
      <c r="GO47" s="53"/>
      <c r="GP47" s="53"/>
      <c r="GQ47" s="53"/>
      <c r="GR47" s="53"/>
      <c r="GS47" s="53"/>
      <c r="GT47" s="53"/>
      <c r="GU47" s="53"/>
      <c r="GV47" s="53"/>
      <c r="GW47" s="53"/>
      <c r="GX47" s="53"/>
      <c r="GY47" s="53"/>
      <c r="GZ47" s="53"/>
      <c r="HA47" s="53"/>
      <c r="HB47" s="53"/>
      <c r="HC47" s="53"/>
      <c r="HD47" s="53"/>
      <c r="HE47" s="53"/>
      <c r="HF47" s="53"/>
      <c r="HG47" s="53"/>
      <c r="HH47" s="53"/>
      <c r="HI47" s="53"/>
      <c r="HJ47" s="53"/>
      <c r="HK47" s="53"/>
      <c r="HL47" s="53"/>
      <c r="HM47" s="53"/>
      <c r="HN47" s="53"/>
      <c r="HO47" s="53"/>
      <c r="HP47" s="53"/>
      <c r="HQ47" s="53"/>
      <c r="HR47" s="53"/>
      <c r="HS47" s="53"/>
      <c r="HT47" s="53"/>
      <c r="HU47" s="53"/>
      <c r="HV47" s="53"/>
      <c r="HW47" s="53"/>
      <c r="HX47" s="53"/>
      <c r="HY47" s="53"/>
      <c r="HZ47" s="53"/>
      <c r="IA47" s="53"/>
      <c r="IB47" s="53"/>
      <c r="IC47" s="53"/>
      <c r="ID47" s="53"/>
      <c r="IE47" s="53"/>
      <c r="IF47" s="53"/>
      <c r="IG47" s="53"/>
      <c r="IH47" s="53"/>
      <c r="II47" s="53"/>
      <c r="IJ47" s="53"/>
      <c r="IK47" s="53"/>
      <c r="IL47" s="53"/>
      <c r="IM47" s="53"/>
      <c r="IN47" s="150"/>
      <c r="IO47" s="150"/>
      <c r="IP47" s="150"/>
      <c r="IQ47" s="12">
        <v>0</v>
      </c>
    </row>
    <row r="48" spans="1:251" x14ac:dyDescent="0.2">
      <c r="A48" s="8" t="str">
        <f t="shared" si="0"/>
        <v/>
      </c>
      <c r="B48" s="30" t="s">
        <v>295</v>
      </c>
      <c r="C48" s="51">
        <f t="shared" si="5"/>
        <v>0</v>
      </c>
      <c r="D48" s="51">
        <f t="shared" si="2"/>
        <v>0</v>
      </c>
      <c r="E48" s="51">
        <f t="shared" si="3"/>
        <v>0</v>
      </c>
      <c r="F48" s="21" t="e">
        <f t="shared" si="4"/>
        <v>#DIV/0!</v>
      </c>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3"/>
      <c r="EI48" s="53"/>
      <c r="EJ48" s="53"/>
      <c r="EK48" s="53"/>
      <c r="EL48" s="53"/>
      <c r="EM48" s="53"/>
      <c r="EN48" s="53"/>
      <c r="EO48" s="53"/>
      <c r="EP48" s="53"/>
      <c r="EQ48" s="53"/>
      <c r="ER48" s="53"/>
      <c r="ES48" s="53"/>
      <c r="ET48" s="53"/>
      <c r="EU48" s="53"/>
      <c r="EV48" s="53"/>
      <c r="EW48" s="53"/>
      <c r="EX48" s="53"/>
      <c r="EY48" s="53"/>
      <c r="EZ48" s="53"/>
      <c r="FA48" s="53"/>
      <c r="FB48" s="53"/>
      <c r="FC48" s="53"/>
      <c r="FD48" s="53"/>
      <c r="FE48" s="53"/>
      <c r="FF48" s="53"/>
      <c r="FG48" s="53"/>
      <c r="FH48" s="53"/>
      <c r="FI48" s="53"/>
      <c r="FJ48" s="53"/>
      <c r="FK48" s="53"/>
      <c r="FL48" s="53"/>
      <c r="FM48" s="53"/>
      <c r="FN48" s="53"/>
      <c r="FO48" s="53"/>
      <c r="FP48" s="53"/>
      <c r="FQ48" s="53"/>
      <c r="FR48" s="53"/>
      <c r="FS48" s="53"/>
      <c r="FT48" s="53"/>
      <c r="FU48" s="53"/>
      <c r="FV48" s="53"/>
      <c r="FW48" s="53"/>
      <c r="FX48" s="53"/>
      <c r="FY48" s="53"/>
      <c r="FZ48" s="53"/>
      <c r="GA48" s="53"/>
      <c r="GB48" s="53"/>
      <c r="GC48" s="53"/>
      <c r="GD48" s="53"/>
      <c r="GE48" s="53"/>
      <c r="GF48" s="53"/>
      <c r="GG48" s="53"/>
      <c r="GH48" s="53"/>
      <c r="GI48" s="53"/>
      <c r="GJ48" s="53"/>
      <c r="GK48" s="53"/>
      <c r="GL48" s="53"/>
      <c r="GM48" s="53"/>
      <c r="GN48" s="53"/>
      <c r="GO48" s="53"/>
      <c r="GP48" s="53"/>
      <c r="GQ48" s="53"/>
      <c r="GR48" s="53"/>
      <c r="GS48" s="53"/>
      <c r="GT48" s="53"/>
      <c r="GU48" s="53"/>
      <c r="GV48" s="53"/>
      <c r="GW48" s="53"/>
      <c r="GX48" s="53"/>
      <c r="GY48" s="53"/>
      <c r="GZ48" s="53"/>
      <c r="HA48" s="53"/>
      <c r="HB48" s="53"/>
      <c r="HC48" s="53"/>
      <c r="HD48" s="53"/>
      <c r="HE48" s="53"/>
      <c r="HF48" s="53"/>
      <c r="HG48" s="53"/>
      <c r="HH48" s="53"/>
      <c r="HI48" s="53"/>
      <c r="HJ48" s="53"/>
      <c r="HK48" s="53"/>
      <c r="HL48" s="53"/>
      <c r="HM48" s="53"/>
      <c r="HN48" s="53"/>
      <c r="HO48" s="53"/>
      <c r="HP48" s="53"/>
      <c r="HQ48" s="53"/>
      <c r="HR48" s="53"/>
      <c r="HS48" s="53"/>
      <c r="HT48" s="53"/>
      <c r="HU48" s="53"/>
      <c r="HV48" s="53"/>
      <c r="HW48" s="53"/>
      <c r="HX48" s="53"/>
      <c r="HY48" s="53"/>
      <c r="HZ48" s="53"/>
      <c r="IA48" s="53"/>
      <c r="IB48" s="53"/>
      <c r="IC48" s="53"/>
      <c r="ID48" s="53"/>
      <c r="IE48" s="53"/>
      <c r="IF48" s="53"/>
      <c r="IG48" s="53"/>
      <c r="IH48" s="53"/>
      <c r="II48" s="53"/>
      <c r="IJ48" s="53"/>
      <c r="IK48" s="53"/>
      <c r="IL48" s="53"/>
      <c r="IM48" s="53"/>
      <c r="IN48" s="150"/>
      <c r="IO48" s="150"/>
      <c r="IP48" s="150"/>
      <c r="IQ48" s="12">
        <v>0</v>
      </c>
    </row>
    <row r="49" spans="1:251" x14ac:dyDescent="0.2">
      <c r="A49" s="8" t="str">
        <f t="shared" si="0"/>
        <v/>
      </c>
      <c r="B49" s="30" t="s">
        <v>300</v>
      </c>
      <c r="C49" s="51">
        <f t="shared" si="5"/>
        <v>0</v>
      </c>
      <c r="D49" s="51">
        <f t="shared" si="2"/>
        <v>0</v>
      </c>
      <c r="E49" s="51">
        <f t="shared" si="3"/>
        <v>0</v>
      </c>
      <c r="F49" s="21" t="e">
        <f t="shared" si="4"/>
        <v>#DIV/0!</v>
      </c>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3"/>
      <c r="EI49" s="53"/>
      <c r="EJ49" s="53"/>
      <c r="EK49" s="53"/>
      <c r="EL49" s="53"/>
      <c r="EM49" s="53"/>
      <c r="EN49" s="53"/>
      <c r="EO49" s="53"/>
      <c r="EP49" s="53"/>
      <c r="EQ49" s="53"/>
      <c r="ER49" s="53"/>
      <c r="ES49" s="53"/>
      <c r="ET49" s="53"/>
      <c r="EU49" s="53"/>
      <c r="EV49" s="53"/>
      <c r="EW49" s="53"/>
      <c r="EX49" s="53"/>
      <c r="EY49" s="53"/>
      <c r="EZ49" s="53"/>
      <c r="FA49" s="53"/>
      <c r="FB49" s="53"/>
      <c r="FC49" s="53"/>
      <c r="FD49" s="53"/>
      <c r="FE49" s="53"/>
      <c r="FF49" s="53"/>
      <c r="FG49" s="53"/>
      <c r="FH49" s="53"/>
      <c r="FI49" s="53"/>
      <c r="FJ49" s="53"/>
      <c r="FK49" s="53"/>
      <c r="FL49" s="53"/>
      <c r="FM49" s="53"/>
      <c r="FN49" s="53"/>
      <c r="FO49" s="53"/>
      <c r="FP49" s="53"/>
      <c r="FQ49" s="53"/>
      <c r="FR49" s="53"/>
      <c r="FS49" s="53"/>
      <c r="FT49" s="53"/>
      <c r="FU49" s="53"/>
      <c r="FV49" s="53"/>
      <c r="FW49" s="53"/>
      <c r="FX49" s="53"/>
      <c r="FY49" s="53"/>
      <c r="FZ49" s="53"/>
      <c r="GA49" s="53"/>
      <c r="GB49" s="53"/>
      <c r="GC49" s="53"/>
      <c r="GD49" s="53"/>
      <c r="GE49" s="53"/>
      <c r="GF49" s="53"/>
      <c r="GG49" s="53"/>
      <c r="GH49" s="53"/>
      <c r="GI49" s="53"/>
      <c r="GJ49" s="53"/>
      <c r="GK49" s="53"/>
      <c r="GL49" s="53"/>
      <c r="GM49" s="53"/>
      <c r="GN49" s="53"/>
      <c r="GO49" s="53"/>
      <c r="GP49" s="53"/>
      <c r="GQ49" s="53"/>
      <c r="GR49" s="53"/>
      <c r="GS49" s="53"/>
      <c r="GT49" s="53"/>
      <c r="GU49" s="53"/>
      <c r="GV49" s="53"/>
      <c r="GW49" s="53"/>
      <c r="GX49" s="53"/>
      <c r="GY49" s="53"/>
      <c r="GZ49" s="53"/>
      <c r="HA49" s="53"/>
      <c r="HB49" s="53"/>
      <c r="HC49" s="53"/>
      <c r="HD49" s="53"/>
      <c r="HE49" s="53"/>
      <c r="HF49" s="53"/>
      <c r="HG49" s="53"/>
      <c r="HH49" s="53"/>
      <c r="HI49" s="53"/>
      <c r="HJ49" s="53"/>
      <c r="HK49" s="53"/>
      <c r="HL49" s="53"/>
      <c r="HM49" s="53"/>
      <c r="HN49" s="53"/>
      <c r="HO49" s="53"/>
      <c r="HP49" s="53"/>
      <c r="HQ49" s="53"/>
      <c r="HR49" s="53"/>
      <c r="HS49" s="53"/>
      <c r="HT49" s="53"/>
      <c r="HU49" s="53"/>
      <c r="HV49" s="53"/>
      <c r="HW49" s="53"/>
      <c r="HX49" s="53"/>
      <c r="HY49" s="53"/>
      <c r="HZ49" s="53"/>
      <c r="IA49" s="53"/>
      <c r="IB49" s="53"/>
      <c r="IC49" s="53"/>
      <c r="ID49" s="53"/>
      <c r="IE49" s="53"/>
      <c r="IF49" s="53"/>
      <c r="IG49" s="53"/>
      <c r="IH49" s="53"/>
      <c r="II49" s="53"/>
      <c r="IJ49" s="53"/>
      <c r="IK49" s="53"/>
      <c r="IL49" s="53"/>
      <c r="IM49" s="53"/>
      <c r="IN49" s="150"/>
      <c r="IO49" s="150"/>
      <c r="IP49" s="150"/>
      <c r="IQ49" s="12">
        <v>0</v>
      </c>
    </row>
    <row r="50" spans="1:251" x14ac:dyDescent="0.2">
      <c r="A50" s="8" t="str">
        <f t="shared" si="0"/>
        <v/>
      </c>
      <c r="B50" s="30" t="s">
        <v>292</v>
      </c>
      <c r="C50" s="51">
        <f t="shared" si="5"/>
        <v>0</v>
      </c>
      <c r="D50" s="51">
        <f t="shared" si="2"/>
        <v>0</v>
      </c>
      <c r="E50" s="51">
        <f t="shared" si="3"/>
        <v>0</v>
      </c>
      <c r="F50" s="21" t="e">
        <f t="shared" si="4"/>
        <v>#DIV/0!</v>
      </c>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3"/>
      <c r="EI50" s="53"/>
      <c r="EJ50" s="53"/>
      <c r="EK50" s="53"/>
      <c r="EL50" s="53"/>
      <c r="EM50" s="53"/>
      <c r="EN50" s="53"/>
      <c r="EO50" s="53"/>
      <c r="EP50" s="53"/>
      <c r="EQ50" s="53"/>
      <c r="ER50" s="53"/>
      <c r="ES50" s="53"/>
      <c r="ET50" s="53"/>
      <c r="EU50" s="53"/>
      <c r="EV50" s="53"/>
      <c r="EW50" s="53"/>
      <c r="EX50" s="53"/>
      <c r="EY50" s="53"/>
      <c r="EZ50" s="53"/>
      <c r="FA50" s="53"/>
      <c r="FB50" s="53"/>
      <c r="FC50" s="53"/>
      <c r="FD50" s="53"/>
      <c r="FE50" s="53"/>
      <c r="FF50" s="53"/>
      <c r="FG50" s="53"/>
      <c r="FH50" s="53"/>
      <c r="FI50" s="53"/>
      <c r="FJ50" s="53"/>
      <c r="FK50" s="53"/>
      <c r="FL50" s="53"/>
      <c r="FM50" s="53"/>
      <c r="FN50" s="53"/>
      <c r="FO50" s="53"/>
      <c r="FP50" s="53"/>
      <c r="FQ50" s="53"/>
      <c r="FR50" s="53"/>
      <c r="FS50" s="53"/>
      <c r="FT50" s="53"/>
      <c r="FU50" s="53"/>
      <c r="FV50" s="53"/>
      <c r="FW50" s="53"/>
      <c r="FX50" s="53"/>
      <c r="FY50" s="53"/>
      <c r="FZ50" s="53"/>
      <c r="GA50" s="53"/>
      <c r="GB50" s="53"/>
      <c r="GC50" s="53"/>
      <c r="GD50" s="53"/>
      <c r="GE50" s="53"/>
      <c r="GF50" s="53"/>
      <c r="GG50" s="53"/>
      <c r="GH50" s="53"/>
      <c r="GI50" s="53"/>
      <c r="GJ50" s="53"/>
      <c r="GK50" s="53"/>
      <c r="GL50" s="53"/>
      <c r="GM50" s="53"/>
      <c r="GN50" s="53"/>
      <c r="GO50" s="53"/>
      <c r="GP50" s="53"/>
      <c r="GQ50" s="53"/>
      <c r="GR50" s="53"/>
      <c r="GS50" s="53"/>
      <c r="GT50" s="53"/>
      <c r="GU50" s="53"/>
      <c r="GV50" s="53"/>
      <c r="GW50" s="53"/>
      <c r="GX50" s="53"/>
      <c r="GY50" s="53"/>
      <c r="GZ50" s="53"/>
      <c r="HA50" s="53"/>
      <c r="HB50" s="53"/>
      <c r="HC50" s="53"/>
      <c r="HD50" s="53"/>
      <c r="HE50" s="53"/>
      <c r="HF50" s="53"/>
      <c r="HG50" s="53"/>
      <c r="HH50" s="53"/>
      <c r="HI50" s="53"/>
      <c r="HJ50" s="53"/>
      <c r="HK50" s="53"/>
      <c r="HL50" s="53"/>
      <c r="HM50" s="53"/>
      <c r="HN50" s="53"/>
      <c r="HO50" s="53"/>
      <c r="HP50" s="53"/>
      <c r="HQ50" s="53"/>
      <c r="HR50" s="53"/>
      <c r="HS50" s="53"/>
      <c r="HT50" s="53"/>
      <c r="HU50" s="53"/>
      <c r="HV50" s="53"/>
      <c r="HW50" s="53"/>
      <c r="HX50" s="53"/>
      <c r="HY50" s="53"/>
      <c r="HZ50" s="53"/>
      <c r="IA50" s="53"/>
      <c r="IB50" s="53"/>
      <c r="IC50" s="53"/>
      <c r="ID50" s="53"/>
      <c r="IE50" s="53"/>
      <c r="IF50" s="53"/>
      <c r="IG50" s="53"/>
      <c r="IH50" s="53"/>
      <c r="II50" s="53"/>
      <c r="IJ50" s="53"/>
      <c r="IK50" s="53"/>
      <c r="IL50" s="53"/>
      <c r="IM50" s="53"/>
      <c r="IN50" s="150"/>
      <c r="IO50" s="150"/>
      <c r="IP50" s="150"/>
      <c r="IQ50" s="12">
        <v>0</v>
      </c>
    </row>
    <row r="51" spans="1:251" x14ac:dyDescent="0.2">
      <c r="A51" s="8" t="str">
        <f t="shared" si="0"/>
        <v/>
      </c>
      <c r="B51" s="30" t="s">
        <v>290</v>
      </c>
      <c r="C51" s="51">
        <f t="shared" si="5"/>
        <v>0</v>
      </c>
      <c r="D51" s="51">
        <f t="shared" si="2"/>
        <v>0</v>
      </c>
      <c r="E51" s="51">
        <f t="shared" si="3"/>
        <v>0</v>
      </c>
      <c r="F51" s="21" t="e">
        <f t="shared" si="4"/>
        <v>#DIV/0!</v>
      </c>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3"/>
      <c r="EI51" s="53"/>
      <c r="EJ51" s="53"/>
      <c r="EK51" s="53"/>
      <c r="EL51" s="53"/>
      <c r="EM51" s="53"/>
      <c r="EN51" s="53"/>
      <c r="EO51" s="53"/>
      <c r="EP51" s="53"/>
      <c r="EQ51" s="53"/>
      <c r="ER51" s="53"/>
      <c r="ES51" s="53"/>
      <c r="ET51" s="53"/>
      <c r="EU51" s="53"/>
      <c r="EV51" s="53"/>
      <c r="EW51" s="53"/>
      <c r="EX51" s="53"/>
      <c r="EY51" s="53"/>
      <c r="EZ51" s="53"/>
      <c r="FA51" s="53"/>
      <c r="FB51" s="53"/>
      <c r="FC51" s="53"/>
      <c r="FD51" s="53"/>
      <c r="FE51" s="53"/>
      <c r="FF51" s="53"/>
      <c r="FG51" s="53"/>
      <c r="FH51" s="53"/>
      <c r="FI51" s="53"/>
      <c r="FJ51" s="53"/>
      <c r="FK51" s="53"/>
      <c r="FL51" s="53"/>
      <c r="FM51" s="53"/>
      <c r="FN51" s="53"/>
      <c r="FO51" s="53"/>
      <c r="FP51" s="53"/>
      <c r="FQ51" s="53"/>
      <c r="FR51" s="53"/>
      <c r="FS51" s="53"/>
      <c r="FT51" s="53"/>
      <c r="FU51" s="53"/>
      <c r="FV51" s="53"/>
      <c r="FW51" s="53"/>
      <c r="FX51" s="53"/>
      <c r="FY51" s="53"/>
      <c r="FZ51" s="53"/>
      <c r="GA51" s="53"/>
      <c r="GB51" s="53"/>
      <c r="GC51" s="53"/>
      <c r="GD51" s="53"/>
      <c r="GE51" s="53"/>
      <c r="GF51" s="53"/>
      <c r="GG51" s="53"/>
      <c r="GH51" s="53"/>
      <c r="GI51" s="53"/>
      <c r="GJ51" s="53"/>
      <c r="GK51" s="53"/>
      <c r="GL51" s="53"/>
      <c r="GM51" s="53"/>
      <c r="GN51" s="53"/>
      <c r="GO51" s="53"/>
      <c r="GP51" s="53"/>
      <c r="GQ51" s="53"/>
      <c r="GR51" s="53"/>
      <c r="GS51" s="53"/>
      <c r="GT51" s="53"/>
      <c r="GU51" s="53"/>
      <c r="GV51" s="53"/>
      <c r="GW51" s="53"/>
      <c r="GX51" s="53"/>
      <c r="GY51" s="53"/>
      <c r="GZ51" s="53"/>
      <c r="HA51" s="53"/>
      <c r="HB51" s="53"/>
      <c r="HC51" s="53"/>
      <c r="HD51" s="53"/>
      <c r="HE51" s="53"/>
      <c r="HF51" s="53"/>
      <c r="HG51" s="53"/>
      <c r="HH51" s="53"/>
      <c r="HI51" s="53"/>
      <c r="HJ51" s="53"/>
      <c r="HK51" s="53"/>
      <c r="HL51" s="53"/>
      <c r="HM51" s="53"/>
      <c r="HN51" s="53"/>
      <c r="HO51" s="53"/>
      <c r="HP51" s="53"/>
      <c r="HQ51" s="53"/>
      <c r="HR51" s="53"/>
      <c r="HS51" s="53"/>
      <c r="HT51" s="53"/>
      <c r="HU51" s="53"/>
      <c r="HV51" s="53"/>
      <c r="HW51" s="53"/>
      <c r="HX51" s="53"/>
      <c r="HY51" s="53"/>
      <c r="HZ51" s="53"/>
      <c r="IA51" s="53"/>
      <c r="IB51" s="53"/>
      <c r="IC51" s="53"/>
      <c r="ID51" s="53"/>
      <c r="IE51" s="53"/>
      <c r="IF51" s="53"/>
      <c r="IG51" s="53"/>
      <c r="IH51" s="53"/>
      <c r="II51" s="53"/>
      <c r="IJ51" s="53"/>
      <c r="IK51" s="53"/>
      <c r="IL51" s="53"/>
      <c r="IM51" s="53"/>
      <c r="IN51" s="150"/>
      <c r="IO51" s="150"/>
      <c r="IP51" s="150"/>
      <c r="IQ51" s="12">
        <v>0</v>
      </c>
    </row>
    <row r="52" spans="1:251" x14ac:dyDescent="0.2">
      <c r="A52" s="8" t="str">
        <f>IF(C52&gt;0,"x","")</f>
        <v/>
      </c>
      <c r="B52" s="30" t="s">
        <v>291</v>
      </c>
      <c r="C52" s="51">
        <f t="shared" si="5"/>
        <v>0</v>
      </c>
      <c r="D52" s="51">
        <f t="shared" si="2"/>
        <v>0</v>
      </c>
      <c r="E52" s="51">
        <f t="shared" si="3"/>
        <v>0</v>
      </c>
      <c r="F52" s="21" t="e">
        <f t="shared" si="4"/>
        <v>#DIV/0!</v>
      </c>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c r="DU52" s="52"/>
      <c r="DV52" s="52"/>
      <c r="DW52" s="52"/>
      <c r="DX52" s="52"/>
      <c r="DY52" s="52"/>
      <c r="DZ52" s="52"/>
      <c r="EA52" s="52"/>
      <c r="EB52" s="52"/>
      <c r="EC52" s="52"/>
      <c r="ED52" s="52"/>
      <c r="EE52" s="52"/>
      <c r="EF52" s="52"/>
      <c r="EG52" s="52"/>
      <c r="EH52" s="53"/>
      <c r="EI52" s="53"/>
      <c r="EJ52" s="53"/>
      <c r="EK52" s="53"/>
      <c r="EL52" s="53"/>
      <c r="EM52" s="53"/>
      <c r="EN52" s="53"/>
      <c r="EO52" s="53"/>
      <c r="EP52" s="53"/>
      <c r="EQ52" s="53"/>
      <c r="ER52" s="53"/>
      <c r="ES52" s="53"/>
      <c r="ET52" s="53"/>
      <c r="EU52" s="53"/>
      <c r="EV52" s="53"/>
      <c r="EW52" s="53"/>
      <c r="EX52" s="53"/>
      <c r="EY52" s="53"/>
      <c r="EZ52" s="53"/>
      <c r="FA52" s="53"/>
      <c r="FB52" s="53"/>
      <c r="FC52" s="53"/>
      <c r="FD52" s="53"/>
      <c r="FE52" s="53"/>
      <c r="FF52" s="53"/>
      <c r="FG52" s="53"/>
      <c r="FH52" s="53"/>
      <c r="FI52" s="53"/>
      <c r="FJ52" s="53"/>
      <c r="FK52" s="53"/>
      <c r="FL52" s="53"/>
      <c r="FM52" s="53"/>
      <c r="FN52" s="53"/>
      <c r="FO52" s="53"/>
      <c r="FP52" s="53"/>
      <c r="FQ52" s="53"/>
      <c r="FR52" s="53"/>
      <c r="FS52" s="53"/>
      <c r="FT52" s="53"/>
      <c r="FU52" s="53"/>
      <c r="FV52" s="53"/>
      <c r="FW52" s="53"/>
      <c r="FX52" s="53"/>
      <c r="FY52" s="53"/>
      <c r="FZ52" s="53"/>
      <c r="GA52" s="53"/>
      <c r="GB52" s="53"/>
      <c r="GC52" s="53"/>
      <c r="GD52" s="53"/>
      <c r="GE52" s="53"/>
      <c r="GF52" s="53"/>
      <c r="GG52" s="53"/>
      <c r="GH52" s="53"/>
      <c r="GI52" s="53"/>
      <c r="GJ52" s="53"/>
      <c r="GK52" s="53"/>
      <c r="GL52" s="53"/>
      <c r="GM52" s="53"/>
      <c r="GN52" s="53"/>
      <c r="GO52" s="53"/>
      <c r="GP52" s="53"/>
      <c r="GQ52" s="53"/>
      <c r="GR52" s="53"/>
      <c r="GS52" s="53"/>
      <c r="GT52" s="53"/>
      <c r="GU52" s="53"/>
      <c r="GV52" s="53"/>
      <c r="GW52" s="53"/>
      <c r="GX52" s="53"/>
      <c r="GY52" s="53"/>
      <c r="GZ52" s="53"/>
      <c r="HA52" s="53"/>
      <c r="HB52" s="53"/>
      <c r="HC52" s="53"/>
      <c r="HD52" s="53"/>
      <c r="HE52" s="53"/>
      <c r="HF52" s="53"/>
      <c r="HG52" s="53"/>
      <c r="HH52" s="53"/>
      <c r="HI52" s="53"/>
      <c r="HJ52" s="53"/>
      <c r="HK52" s="53"/>
      <c r="HL52" s="53"/>
      <c r="HM52" s="53"/>
      <c r="HN52" s="53"/>
      <c r="HO52" s="53"/>
      <c r="HP52" s="53"/>
      <c r="HQ52" s="53"/>
      <c r="HR52" s="53"/>
      <c r="HS52" s="53"/>
      <c r="HT52" s="53"/>
      <c r="HU52" s="53"/>
      <c r="HV52" s="53"/>
      <c r="HW52" s="53"/>
      <c r="HX52" s="53"/>
      <c r="HY52" s="53"/>
      <c r="HZ52" s="53"/>
      <c r="IA52" s="53"/>
      <c r="IB52" s="53"/>
      <c r="IC52" s="53"/>
      <c r="ID52" s="53"/>
      <c r="IE52" s="53"/>
      <c r="IF52" s="53"/>
      <c r="IG52" s="53"/>
      <c r="IH52" s="53"/>
      <c r="II52" s="53"/>
      <c r="IJ52" s="53"/>
      <c r="IK52" s="53"/>
      <c r="IL52" s="53"/>
      <c r="IM52" s="53"/>
      <c r="IN52" s="150"/>
      <c r="IO52" s="150"/>
      <c r="IP52" s="150"/>
      <c r="IQ52" s="12">
        <v>0</v>
      </c>
    </row>
    <row r="53" spans="1:251" x14ac:dyDescent="0.2">
      <c r="A53" s="8" t="str">
        <f>IF(C53&gt;0,"x","")</f>
        <v/>
      </c>
      <c r="B53" s="30" t="s">
        <v>301</v>
      </c>
      <c r="C53" s="51">
        <f t="shared" si="5"/>
        <v>0</v>
      </c>
      <c r="D53" s="51">
        <f t="shared" si="2"/>
        <v>0</v>
      </c>
      <c r="E53" s="51">
        <f t="shared" si="3"/>
        <v>0</v>
      </c>
      <c r="F53" s="21" t="e">
        <f t="shared" si="4"/>
        <v>#DIV/0!</v>
      </c>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52"/>
      <c r="DU53" s="52"/>
      <c r="DV53" s="52"/>
      <c r="DW53" s="52"/>
      <c r="DX53" s="52"/>
      <c r="DY53" s="52"/>
      <c r="DZ53" s="52"/>
      <c r="EA53" s="52"/>
      <c r="EB53" s="52"/>
      <c r="EC53" s="52"/>
      <c r="ED53" s="52"/>
      <c r="EE53" s="52"/>
      <c r="EF53" s="52"/>
      <c r="EG53" s="52"/>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c r="GJ53" s="53"/>
      <c r="GK53" s="53"/>
      <c r="GL53" s="53"/>
      <c r="GM53" s="53"/>
      <c r="GN53" s="53"/>
      <c r="GO53" s="53"/>
      <c r="GP53" s="53"/>
      <c r="GQ53" s="53"/>
      <c r="GR53" s="53"/>
      <c r="GS53" s="53"/>
      <c r="GT53" s="53"/>
      <c r="GU53" s="53"/>
      <c r="GV53" s="53"/>
      <c r="GW53" s="53"/>
      <c r="GX53" s="53"/>
      <c r="GY53" s="53"/>
      <c r="GZ53" s="53"/>
      <c r="HA53" s="53"/>
      <c r="HB53" s="53"/>
      <c r="HC53" s="53"/>
      <c r="HD53" s="53"/>
      <c r="HE53" s="53"/>
      <c r="HF53" s="53"/>
      <c r="HG53" s="53"/>
      <c r="HH53" s="53"/>
      <c r="HI53" s="53"/>
      <c r="HJ53" s="53"/>
      <c r="HK53" s="53"/>
      <c r="HL53" s="53"/>
      <c r="HM53" s="53"/>
      <c r="HN53" s="53"/>
      <c r="HO53" s="53"/>
      <c r="HP53" s="53"/>
      <c r="HQ53" s="53"/>
      <c r="HR53" s="53"/>
      <c r="HS53" s="53"/>
      <c r="HT53" s="53"/>
      <c r="HU53" s="53"/>
      <c r="HV53" s="53"/>
      <c r="HW53" s="53"/>
      <c r="HX53" s="53"/>
      <c r="HY53" s="53"/>
      <c r="HZ53" s="53"/>
      <c r="IA53" s="53"/>
      <c r="IB53" s="53"/>
      <c r="IC53" s="53"/>
      <c r="ID53" s="53"/>
      <c r="IE53" s="53"/>
      <c r="IF53" s="53"/>
      <c r="IG53" s="53"/>
      <c r="IH53" s="53"/>
      <c r="II53" s="53"/>
      <c r="IJ53" s="53"/>
      <c r="IK53" s="53"/>
      <c r="IL53" s="53"/>
      <c r="IM53" s="53"/>
      <c r="IN53" s="150"/>
      <c r="IO53" s="150"/>
      <c r="IP53" s="150"/>
      <c r="IQ53" s="12">
        <v>0</v>
      </c>
    </row>
    <row r="54" spans="1:251" x14ac:dyDescent="0.2">
      <c r="A54" s="8" t="str">
        <f>IF(C54&gt;0,"x","")</f>
        <v/>
      </c>
      <c r="B54" s="30" t="s">
        <v>293</v>
      </c>
      <c r="C54" s="51">
        <f t="shared" si="5"/>
        <v>0</v>
      </c>
      <c r="D54" s="51">
        <f t="shared" si="2"/>
        <v>0</v>
      </c>
      <c r="E54" s="51">
        <f t="shared" si="3"/>
        <v>0</v>
      </c>
      <c r="F54" s="21" t="e">
        <f t="shared" si="4"/>
        <v>#DIV/0!</v>
      </c>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c r="DH54" s="52"/>
      <c r="DI54" s="52"/>
      <c r="DJ54" s="52"/>
      <c r="DK54" s="52"/>
      <c r="DL54" s="52"/>
      <c r="DM54" s="52"/>
      <c r="DN54" s="52"/>
      <c r="DO54" s="52"/>
      <c r="DP54" s="52"/>
      <c r="DQ54" s="52"/>
      <c r="DR54" s="52"/>
      <c r="DS54" s="52"/>
      <c r="DT54" s="52"/>
      <c r="DU54" s="52"/>
      <c r="DV54" s="52"/>
      <c r="DW54" s="52"/>
      <c r="DX54" s="52"/>
      <c r="DY54" s="52"/>
      <c r="DZ54" s="52"/>
      <c r="EA54" s="52"/>
      <c r="EB54" s="52"/>
      <c r="EC54" s="52"/>
      <c r="ED54" s="52"/>
      <c r="EE54" s="52"/>
      <c r="EF54" s="52"/>
      <c r="EG54" s="52"/>
      <c r="EH54" s="53"/>
      <c r="EI54" s="53"/>
      <c r="EJ54" s="53"/>
      <c r="EK54" s="53"/>
      <c r="EL54" s="53"/>
      <c r="EM54" s="53"/>
      <c r="EN54" s="53"/>
      <c r="EO54" s="53"/>
      <c r="EP54" s="53"/>
      <c r="EQ54" s="53"/>
      <c r="ER54" s="53"/>
      <c r="ES54" s="53"/>
      <c r="ET54" s="53"/>
      <c r="EU54" s="53"/>
      <c r="EV54" s="53"/>
      <c r="EW54" s="53"/>
      <c r="EX54" s="53"/>
      <c r="EY54" s="53"/>
      <c r="EZ54" s="53"/>
      <c r="FA54" s="53"/>
      <c r="FB54" s="53"/>
      <c r="FC54" s="53"/>
      <c r="FD54" s="53"/>
      <c r="FE54" s="53"/>
      <c r="FF54" s="53"/>
      <c r="FG54" s="53"/>
      <c r="FH54" s="53"/>
      <c r="FI54" s="53"/>
      <c r="FJ54" s="53"/>
      <c r="FK54" s="53"/>
      <c r="FL54" s="53"/>
      <c r="FM54" s="53"/>
      <c r="FN54" s="53"/>
      <c r="FO54" s="53"/>
      <c r="FP54" s="53"/>
      <c r="FQ54" s="53"/>
      <c r="FR54" s="53"/>
      <c r="FS54" s="53"/>
      <c r="FT54" s="53"/>
      <c r="FU54" s="53"/>
      <c r="FV54" s="53"/>
      <c r="FW54" s="53"/>
      <c r="FX54" s="53"/>
      <c r="FY54" s="53"/>
      <c r="FZ54" s="53"/>
      <c r="GA54" s="53"/>
      <c r="GB54" s="53"/>
      <c r="GC54" s="53"/>
      <c r="GD54" s="53"/>
      <c r="GE54" s="53"/>
      <c r="GF54" s="53"/>
      <c r="GG54" s="53"/>
      <c r="GH54" s="53"/>
      <c r="GI54" s="53"/>
      <c r="GJ54" s="53"/>
      <c r="GK54" s="53"/>
      <c r="GL54" s="53"/>
      <c r="GM54" s="53"/>
      <c r="GN54" s="53"/>
      <c r="GO54" s="53"/>
      <c r="GP54" s="53"/>
      <c r="GQ54" s="53"/>
      <c r="GR54" s="53"/>
      <c r="GS54" s="53"/>
      <c r="GT54" s="53"/>
      <c r="GU54" s="53"/>
      <c r="GV54" s="53"/>
      <c r="GW54" s="53"/>
      <c r="GX54" s="53"/>
      <c r="GY54" s="53"/>
      <c r="GZ54" s="53"/>
      <c r="HA54" s="53"/>
      <c r="HB54" s="53"/>
      <c r="HC54" s="53"/>
      <c r="HD54" s="53"/>
      <c r="HE54" s="53"/>
      <c r="HF54" s="53"/>
      <c r="HG54" s="53"/>
      <c r="HH54" s="53"/>
      <c r="HI54" s="53"/>
      <c r="HJ54" s="53"/>
      <c r="HK54" s="53"/>
      <c r="HL54" s="53"/>
      <c r="HM54" s="53"/>
      <c r="HN54" s="53"/>
      <c r="HO54" s="53"/>
      <c r="HP54" s="53"/>
      <c r="HQ54" s="53"/>
      <c r="HR54" s="53"/>
      <c r="HS54" s="53"/>
      <c r="HT54" s="53"/>
      <c r="HU54" s="53"/>
      <c r="HV54" s="53"/>
      <c r="HW54" s="53"/>
      <c r="HX54" s="53"/>
      <c r="HY54" s="53"/>
      <c r="HZ54" s="53"/>
      <c r="IA54" s="53"/>
      <c r="IB54" s="53"/>
      <c r="IC54" s="53"/>
      <c r="ID54" s="53"/>
      <c r="IE54" s="53"/>
      <c r="IF54" s="53"/>
      <c r="IG54" s="53"/>
      <c r="IH54" s="53"/>
      <c r="II54" s="53"/>
      <c r="IJ54" s="53"/>
      <c r="IK54" s="53"/>
      <c r="IL54" s="53"/>
      <c r="IM54" s="53"/>
      <c r="IN54" s="150"/>
      <c r="IO54" s="150"/>
      <c r="IP54" s="150"/>
      <c r="IQ54" s="12">
        <v>0</v>
      </c>
    </row>
    <row r="55" spans="1:251" x14ac:dyDescent="0.2">
      <c r="A55" s="8" t="str">
        <f>IF(C55&gt;0,"x","")</f>
        <v/>
      </c>
      <c r="B55" s="30" t="s">
        <v>294</v>
      </c>
      <c r="C55" s="51">
        <f t="shared" si="5"/>
        <v>0</v>
      </c>
      <c r="D55" s="51">
        <f t="shared" si="2"/>
        <v>0</v>
      </c>
      <c r="E55" s="51">
        <f t="shared" si="3"/>
        <v>0</v>
      </c>
      <c r="F55" s="21" t="e">
        <f t="shared" si="4"/>
        <v>#DIV/0!</v>
      </c>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3"/>
      <c r="EI55" s="53"/>
      <c r="EJ55" s="53"/>
      <c r="EK55" s="53"/>
      <c r="EL55" s="53"/>
      <c r="EM55" s="53"/>
      <c r="EN55" s="53"/>
      <c r="EO55" s="53"/>
      <c r="EP55" s="53"/>
      <c r="EQ55" s="53"/>
      <c r="ER55" s="53"/>
      <c r="ES55" s="53"/>
      <c r="ET55" s="53"/>
      <c r="EU55" s="53"/>
      <c r="EV55" s="53"/>
      <c r="EW55" s="53"/>
      <c r="EX55" s="53"/>
      <c r="EY55" s="53"/>
      <c r="EZ55" s="53"/>
      <c r="FA55" s="53"/>
      <c r="FB55" s="53"/>
      <c r="FC55" s="53"/>
      <c r="FD55" s="53"/>
      <c r="FE55" s="53"/>
      <c r="FF55" s="53"/>
      <c r="FG55" s="53"/>
      <c r="FH55" s="53"/>
      <c r="FI55" s="53"/>
      <c r="FJ55" s="53"/>
      <c r="FK55" s="53"/>
      <c r="FL55" s="53"/>
      <c r="FM55" s="53"/>
      <c r="FN55" s="53"/>
      <c r="FO55" s="53"/>
      <c r="FP55" s="53"/>
      <c r="FQ55" s="53"/>
      <c r="FR55" s="53"/>
      <c r="FS55" s="53"/>
      <c r="FT55" s="53"/>
      <c r="FU55" s="53"/>
      <c r="FV55" s="53"/>
      <c r="FW55" s="53"/>
      <c r="FX55" s="53"/>
      <c r="FY55" s="53"/>
      <c r="FZ55" s="53"/>
      <c r="GA55" s="53"/>
      <c r="GB55" s="53"/>
      <c r="GC55" s="53"/>
      <c r="GD55" s="53"/>
      <c r="GE55" s="53"/>
      <c r="GF55" s="53"/>
      <c r="GG55" s="53"/>
      <c r="GH55" s="53"/>
      <c r="GI55" s="53"/>
      <c r="GJ55" s="53"/>
      <c r="GK55" s="53"/>
      <c r="GL55" s="53"/>
      <c r="GM55" s="53"/>
      <c r="GN55" s="53"/>
      <c r="GO55" s="53"/>
      <c r="GP55" s="53"/>
      <c r="GQ55" s="53"/>
      <c r="GR55" s="53"/>
      <c r="GS55" s="53"/>
      <c r="GT55" s="53"/>
      <c r="GU55" s="53"/>
      <c r="GV55" s="53"/>
      <c r="GW55" s="53"/>
      <c r="GX55" s="53"/>
      <c r="GY55" s="53"/>
      <c r="GZ55" s="53"/>
      <c r="HA55" s="53"/>
      <c r="HB55" s="53"/>
      <c r="HC55" s="53"/>
      <c r="HD55" s="53"/>
      <c r="HE55" s="53"/>
      <c r="HF55" s="53"/>
      <c r="HG55" s="53"/>
      <c r="HH55" s="53"/>
      <c r="HI55" s="53"/>
      <c r="HJ55" s="53"/>
      <c r="HK55" s="53"/>
      <c r="HL55" s="53"/>
      <c r="HM55" s="53"/>
      <c r="HN55" s="53"/>
      <c r="HO55" s="53"/>
      <c r="HP55" s="53"/>
      <c r="HQ55" s="53"/>
      <c r="HR55" s="53"/>
      <c r="HS55" s="53"/>
      <c r="HT55" s="53"/>
      <c r="HU55" s="53"/>
      <c r="HV55" s="53"/>
      <c r="HW55" s="53"/>
      <c r="HX55" s="53"/>
      <c r="HY55" s="53"/>
      <c r="HZ55" s="53"/>
      <c r="IA55" s="53"/>
      <c r="IB55" s="53"/>
      <c r="IC55" s="53"/>
      <c r="ID55" s="53"/>
      <c r="IE55" s="53"/>
      <c r="IF55" s="53"/>
      <c r="IG55" s="53"/>
      <c r="IH55" s="53"/>
      <c r="II55" s="53"/>
      <c r="IJ55" s="53"/>
      <c r="IK55" s="53"/>
      <c r="IL55" s="53"/>
      <c r="IM55" s="53"/>
      <c r="IN55" s="150"/>
      <c r="IO55" s="150"/>
      <c r="IP55" s="150"/>
      <c r="IQ55" s="12">
        <v>0</v>
      </c>
    </row>
    <row r="56" spans="1:251" x14ac:dyDescent="0.2">
      <c r="A56" s="8"/>
      <c r="B56" s="30"/>
      <c r="C56" s="51">
        <f t="shared" si="5"/>
        <v>0</v>
      </c>
      <c r="D56" s="51">
        <f t="shared" si="2"/>
        <v>0</v>
      </c>
      <c r="E56" s="51">
        <f t="shared" si="3"/>
        <v>0</v>
      </c>
      <c r="F56" s="21" t="e">
        <f t="shared" si="4"/>
        <v>#DIV/0!</v>
      </c>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c r="GJ56" s="53"/>
      <c r="GK56" s="53"/>
      <c r="GL56" s="53"/>
      <c r="GM56" s="53"/>
      <c r="GN56" s="53"/>
      <c r="GO56" s="53"/>
      <c r="GP56" s="53"/>
      <c r="GQ56" s="53"/>
      <c r="GR56" s="53"/>
      <c r="GS56" s="53"/>
      <c r="GT56" s="53"/>
      <c r="GU56" s="53"/>
      <c r="GV56" s="53"/>
      <c r="GW56" s="53"/>
      <c r="GX56" s="53"/>
      <c r="GY56" s="53"/>
      <c r="GZ56" s="53"/>
      <c r="HA56" s="53"/>
      <c r="HB56" s="53"/>
      <c r="HC56" s="53"/>
      <c r="HD56" s="53"/>
      <c r="HE56" s="53"/>
      <c r="HF56" s="53"/>
      <c r="HG56" s="53"/>
      <c r="HH56" s="53"/>
      <c r="HI56" s="53"/>
      <c r="HJ56" s="53"/>
      <c r="HK56" s="53"/>
      <c r="HL56" s="53"/>
      <c r="HM56" s="53"/>
      <c r="HN56" s="53"/>
      <c r="HO56" s="53"/>
      <c r="HP56" s="53"/>
      <c r="HQ56" s="53"/>
      <c r="HR56" s="53"/>
      <c r="HS56" s="53"/>
      <c r="HT56" s="53"/>
      <c r="HU56" s="53"/>
      <c r="HV56" s="53"/>
      <c r="HW56" s="53"/>
      <c r="HX56" s="53"/>
      <c r="HY56" s="53"/>
      <c r="HZ56" s="53"/>
      <c r="IA56" s="53"/>
      <c r="IB56" s="53"/>
      <c r="IC56" s="53"/>
      <c r="ID56" s="53"/>
      <c r="IE56" s="53"/>
      <c r="IF56" s="53"/>
      <c r="IG56" s="53"/>
      <c r="IH56" s="53"/>
      <c r="II56" s="53"/>
      <c r="IJ56" s="53"/>
      <c r="IK56" s="53"/>
      <c r="IL56" s="53"/>
      <c r="IM56" s="53"/>
      <c r="IN56" s="150"/>
      <c r="IO56" s="150"/>
      <c r="IP56" s="150"/>
      <c r="IQ56" s="12">
        <v>0</v>
      </c>
    </row>
    <row r="57" spans="1:251" x14ac:dyDescent="0.2">
      <c r="A57" s="8"/>
      <c r="B57" s="30"/>
      <c r="C57" s="51">
        <f t="shared" si="5"/>
        <v>0</v>
      </c>
      <c r="D57" s="51">
        <f t="shared" si="2"/>
        <v>0</v>
      </c>
      <c r="E57" s="51">
        <f t="shared" si="3"/>
        <v>0</v>
      </c>
      <c r="F57" s="21" t="e">
        <f t="shared" si="4"/>
        <v>#DIV/0!</v>
      </c>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c r="EB57" s="52"/>
      <c r="EC57" s="52"/>
      <c r="ED57" s="52"/>
      <c r="EE57" s="52"/>
      <c r="EF57" s="52"/>
      <c r="EG57" s="52"/>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c r="IN57" s="150"/>
      <c r="IO57" s="150"/>
      <c r="IP57" s="150"/>
      <c r="IQ57" s="12">
        <v>0</v>
      </c>
    </row>
    <row r="58" spans="1:251" x14ac:dyDescent="0.2">
      <c r="A58" s="8"/>
      <c r="B58" s="30"/>
      <c r="C58" s="51">
        <f t="shared" si="5"/>
        <v>0</v>
      </c>
      <c r="D58" s="51">
        <f t="shared" si="2"/>
        <v>0</v>
      </c>
      <c r="E58" s="51">
        <f t="shared" si="3"/>
        <v>0</v>
      </c>
      <c r="F58" s="21" t="e">
        <f t="shared" si="4"/>
        <v>#DIV/0!</v>
      </c>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52"/>
      <c r="DI58" s="52"/>
      <c r="DJ58" s="52"/>
      <c r="DK58" s="52"/>
      <c r="DL58" s="52"/>
      <c r="DM58" s="52"/>
      <c r="DN58" s="52"/>
      <c r="DO58" s="52"/>
      <c r="DP58" s="52"/>
      <c r="DQ58" s="52"/>
      <c r="DR58" s="52"/>
      <c r="DS58" s="52"/>
      <c r="DT58" s="52"/>
      <c r="DU58" s="52"/>
      <c r="DV58" s="52"/>
      <c r="DW58" s="52"/>
      <c r="DX58" s="52"/>
      <c r="DY58" s="52"/>
      <c r="DZ58" s="52"/>
      <c r="EA58" s="52"/>
      <c r="EB58" s="52"/>
      <c r="EC58" s="52"/>
      <c r="ED58" s="52"/>
      <c r="EE58" s="52"/>
      <c r="EF58" s="52"/>
      <c r="EG58" s="52"/>
      <c r="EH58" s="53"/>
      <c r="EI58" s="53"/>
      <c r="EJ58" s="53"/>
      <c r="EK58" s="53"/>
      <c r="EL58" s="53"/>
      <c r="EM58" s="53"/>
      <c r="EN58" s="53"/>
      <c r="EO58" s="53"/>
      <c r="EP58" s="53"/>
      <c r="EQ58" s="53"/>
      <c r="ER58" s="53"/>
      <c r="ES58" s="53"/>
      <c r="ET58" s="53"/>
      <c r="EU58" s="53"/>
      <c r="EV58" s="53"/>
      <c r="EW58" s="53"/>
      <c r="EX58" s="53"/>
      <c r="EY58" s="53"/>
      <c r="EZ58" s="53"/>
      <c r="FA58" s="53"/>
      <c r="FB58" s="53"/>
      <c r="FC58" s="53"/>
      <c r="FD58" s="53"/>
      <c r="FE58" s="53"/>
      <c r="FF58" s="53"/>
      <c r="FG58" s="53"/>
      <c r="FH58" s="53"/>
      <c r="FI58" s="53"/>
      <c r="FJ58" s="53"/>
      <c r="FK58" s="53"/>
      <c r="FL58" s="53"/>
      <c r="FM58" s="53"/>
      <c r="FN58" s="53"/>
      <c r="FO58" s="53"/>
      <c r="FP58" s="53"/>
      <c r="FQ58" s="53"/>
      <c r="FR58" s="53"/>
      <c r="FS58" s="53"/>
      <c r="FT58" s="53"/>
      <c r="FU58" s="53"/>
      <c r="FV58" s="53"/>
      <c r="FW58" s="53"/>
      <c r="FX58" s="53"/>
      <c r="FY58" s="53"/>
      <c r="FZ58" s="53"/>
      <c r="GA58" s="53"/>
      <c r="GB58" s="53"/>
      <c r="GC58" s="53"/>
      <c r="GD58" s="53"/>
      <c r="GE58" s="53"/>
      <c r="GF58" s="53"/>
      <c r="GG58" s="53"/>
      <c r="GH58" s="53"/>
      <c r="GI58" s="53"/>
      <c r="GJ58" s="53"/>
      <c r="GK58" s="53"/>
      <c r="GL58" s="53"/>
      <c r="GM58" s="53"/>
      <c r="GN58" s="53"/>
      <c r="GO58" s="53"/>
      <c r="GP58" s="53"/>
      <c r="GQ58" s="53"/>
      <c r="GR58" s="53"/>
      <c r="GS58" s="53"/>
      <c r="GT58" s="53"/>
      <c r="GU58" s="53"/>
      <c r="GV58" s="53"/>
      <c r="GW58" s="53"/>
      <c r="GX58" s="53"/>
      <c r="GY58" s="53"/>
      <c r="GZ58" s="53"/>
      <c r="HA58" s="53"/>
      <c r="HB58" s="53"/>
      <c r="HC58" s="53"/>
      <c r="HD58" s="53"/>
      <c r="HE58" s="53"/>
      <c r="HF58" s="53"/>
      <c r="HG58" s="53"/>
      <c r="HH58" s="53"/>
      <c r="HI58" s="53"/>
      <c r="HJ58" s="53"/>
      <c r="HK58" s="53"/>
      <c r="HL58" s="53"/>
      <c r="HM58" s="53"/>
      <c r="HN58" s="53"/>
      <c r="HO58" s="53"/>
      <c r="HP58" s="53"/>
      <c r="HQ58" s="53"/>
      <c r="HR58" s="53"/>
      <c r="HS58" s="53"/>
      <c r="HT58" s="53"/>
      <c r="HU58" s="53"/>
      <c r="HV58" s="53"/>
      <c r="HW58" s="53"/>
      <c r="HX58" s="53"/>
      <c r="HY58" s="53"/>
      <c r="HZ58" s="53"/>
      <c r="IA58" s="53"/>
      <c r="IB58" s="53"/>
      <c r="IC58" s="53"/>
      <c r="ID58" s="53"/>
      <c r="IE58" s="53"/>
      <c r="IF58" s="53"/>
      <c r="IG58" s="53"/>
      <c r="IH58" s="53"/>
      <c r="II58" s="53"/>
      <c r="IJ58" s="53"/>
      <c r="IK58" s="53"/>
      <c r="IL58" s="53"/>
      <c r="IM58" s="53"/>
      <c r="IN58" s="150"/>
      <c r="IO58" s="150"/>
      <c r="IP58" s="150"/>
      <c r="IQ58" s="12">
        <v>0</v>
      </c>
    </row>
    <row r="59" spans="1:251" x14ac:dyDescent="0.2">
      <c r="A59" s="8"/>
      <c r="B59" s="30"/>
      <c r="C59" s="51">
        <f t="shared" si="5"/>
        <v>0</v>
      </c>
      <c r="D59" s="51">
        <f t="shared" si="2"/>
        <v>0</v>
      </c>
      <c r="E59" s="51">
        <f t="shared" si="3"/>
        <v>0</v>
      </c>
      <c r="F59" s="21" t="e">
        <f t="shared" si="4"/>
        <v>#DIV/0!</v>
      </c>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3"/>
      <c r="EI59" s="53"/>
      <c r="EJ59" s="53"/>
      <c r="EK59" s="53"/>
      <c r="EL59" s="53"/>
      <c r="EM59" s="53"/>
      <c r="EN59" s="53"/>
      <c r="EO59" s="53"/>
      <c r="EP59" s="53"/>
      <c r="EQ59" s="53"/>
      <c r="ER59" s="53"/>
      <c r="ES59" s="53"/>
      <c r="ET59" s="53"/>
      <c r="EU59" s="53"/>
      <c r="EV59" s="53"/>
      <c r="EW59" s="53"/>
      <c r="EX59" s="53"/>
      <c r="EY59" s="53"/>
      <c r="EZ59" s="53"/>
      <c r="FA59" s="53"/>
      <c r="FB59" s="53"/>
      <c r="FC59" s="53"/>
      <c r="FD59" s="53"/>
      <c r="FE59" s="53"/>
      <c r="FF59" s="53"/>
      <c r="FG59" s="53"/>
      <c r="FH59" s="53"/>
      <c r="FI59" s="53"/>
      <c r="FJ59" s="53"/>
      <c r="FK59" s="53"/>
      <c r="FL59" s="53"/>
      <c r="FM59" s="53"/>
      <c r="FN59" s="53"/>
      <c r="FO59" s="53"/>
      <c r="FP59" s="53"/>
      <c r="FQ59" s="53"/>
      <c r="FR59" s="53"/>
      <c r="FS59" s="53"/>
      <c r="FT59" s="53"/>
      <c r="FU59" s="53"/>
      <c r="FV59" s="53"/>
      <c r="FW59" s="53"/>
      <c r="FX59" s="53"/>
      <c r="FY59" s="53"/>
      <c r="FZ59" s="53"/>
      <c r="GA59" s="53"/>
      <c r="GB59" s="53"/>
      <c r="GC59" s="53"/>
      <c r="GD59" s="53"/>
      <c r="GE59" s="53"/>
      <c r="GF59" s="53"/>
      <c r="GG59" s="53"/>
      <c r="GH59" s="53"/>
      <c r="GI59" s="53"/>
      <c r="GJ59" s="53"/>
      <c r="GK59" s="53"/>
      <c r="GL59" s="53"/>
      <c r="GM59" s="53"/>
      <c r="GN59" s="53"/>
      <c r="GO59" s="53"/>
      <c r="GP59" s="53"/>
      <c r="GQ59" s="53"/>
      <c r="GR59" s="53"/>
      <c r="GS59" s="53"/>
      <c r="GT59" s="53"/>
      <c r="GU59" s="53"/>
      <c r="GV59" s="53"/>
      <c r="GW59" s="53"/>
      <c r="GX59" s="53"/>
      <c r="GY59" s="53"/>
      <c r="GZ59" s="53"/>
      <c r="HA59" s="53"/>
      <c r="HB59" s="53"/>
      <c r="HC59" s="53"/>
      <c r="HD59" s="53"/>
      <c r="HE59" s="53"/>
      <c r="HF59" s="53"/>
      <c r="HG59" s="53"/>
      <c r="HH59" s="53"/>
      <c r="HI59" s="53"/>
      <c r="HJ59" s="53"/>
      <c r="HK59" s="53"/>
      <c r="HL59" s="53"/>
      <c r="HM59" s="53"/>
      <c r="HN59" s="53"/>
      <c r="HO59" s="53"/>
      <c r="HP59" s="53"/>
      <c r="HQ59" s="53"/>
      <c r="HR59" s="53"/>
      <c r="HS59" s="53"/>
      <c r="HT59" s="53"/>
      <c r="HU59" s="53"/>
      <c r="HV59" s="53"/>
      <c r="HW59" s="53"/>
      <c r="HX59" s="53"/>
      <c r="HY59" s="53"/>
      <c r="HZ59" s="53"/>
      <c r="IA59" s="53"/>
      <c r="IB59" s="53"/>
      <c r="IC59" s="53"/>
      <c r="ID59" s="53"/>
      <c r="IE59" s="53"/>
      <c r="IF59" s="53"/>
      <c r="IG59" s="53"/>
      <c r="IH59" s="53"/>
      <c r="II59" s="53"/>
      <c r="IJ59" s="53"/>
      <c r="IK59" s="53"/>
      <c r="IL59" s="53"/>
      <c r="IM59" s="53"/>
      <c r="IN59" s="150"/>
      <c r="IO59" s="150"/>
      <c r="IP59" s="150"/>
      <c r="IQ59" s="12">
        <v>0</v>
      </c>
    </row>
    <row r="60" spans="1:251" x14ac:dyDescent="0.2">
      <c r="A60" s="8"/>
      <c r="B60" s="30"/>
      <c r="C60" s="51">
        <f t="shared" si="5"/>
        <v>0</v>
      </c>
      <c r="D60" s="51">
        <f t="shared" si="2"/>
        <v>0</v>
      </c>
      <c r="E60" s="51">
        <f t="shared" si="3"/>
        <v>0</v>
      </c>
      <c r="F60" s="21" t="e">
        <f t="shared" si="4"/>
        <v>#DIV/0!</v>
      </c>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52"/>
      <c r="EA60" s="52"/>
      <c r="EB60" s="52"/>
      <c r="EC60" s="52"/>
      <c r="ED60" s="52"/>
      <c r="EE60" s="52"/>
      <c r="EF60" s="52"/>
      <c r="EG60" s="52"/>
      <c r="EH60" s="53"/>
      <c r="EI60" s="53"/>
      <c r="EJ60" s="53"/>
      <c r="EK60" s="53"/>
      <c r="EL60" s="53"/>
      <c r="EM60" s="53"/>
      <c r="EN60" s="53"/>
      <c r="EO60" s="53"/>
      <c r="EP60" s="53"/>
      <c r="EQ60" s="53"/>
      <c r="ER60" s="53"/>
      <c r="ES60" s="53"/>
      <c r="ET60" s="53"/>
      <c r="EU60" s="53"/>
      <c r="EV60" s="53"/>
      <c r="EW60" s="53"/>
      <c r="EX60" s="53"/>
      <c r="EY60" s="53"/>
      <c r="EZ60" s="53"/>
      <c r="FA60" s="53"/>
      <c r="FB60" s="53"/>
      <c r="FC60" s="53"/>
      <c r="FD60" s="53"/>
      <c r="FE60" s="53"/>
      <c r="FF60" s="53"/>
      <c r="FG60" s="53"/>
      <c r="FH60" s="53"/>
      <c r="FI60" s="53"/>
      <c r="FJ60" s="53"/>
      <c r="FK60" s="53"/>
      <c r="FL60" s="53"/>
      <c r="FM60" s="53"/>
      <c r="FN60" s="53"/>
      <c r="FO60" s="53"/>
      <c r="FP60" s="53"/>
      <c r="FQ60" s="53"/>
      <c r="FR60" s="53"/>
      <c r="FS60" s="53"/>
      <c r="FT60" s="53"/>
      <c r="FU60" s="53"/>
      <c r="FV60" s="53"/>
      <c r="FW60" s="53"/>
      <c r="FX60" s="53"/>
      <c r="FY60" s="53"/>
      <c r="FZ60" s="53"/>
      <c r="GA60" s="53"/>
      <c r="GB60" s="53"/>
      <c r="GC60" s="53"/>
      <c r="GD60" s="53"/>
      <c r="GE60" s="53"/>
      <c r="GF60" s="53"/>
      <c r="GG60" s="53"/>
      <c r="GH60" s="53"/>
      <c r="GI60" s="53"/>
      <c r="GJ60" s="53"/>
      <c r="GK60" s="53"/>
      <c r="GL60" s="53"/>
      <c r="GM60" s="53"/>
      <c r="GN60" s="53"/>
      <c r="GO60" s="53"/>
      <c r="GP60" s="53"/>
      <c r="GQ60" s="53"/>
      <c r="GR60" s="53"/>
      <c r="GS60" s="53"/>
      <c r="GT60" s="53"/>
      <c r="GU60" s="53"/>
      <c r="GV60" s="53"/>
      <c r="GW60" s="53"/>
      <c r="GX60" s="53"/>
      <c r="GY60" s="53"/>
      <c r="GZ60" s="53"/>
      <c r="HA60" s="53"/>
      <c r="HB60" s="53"/>
      <c r="HC60" s="53"/>
      <c r="HD60" s="53"/>
      <c r="HE60" s="53"/>
      <c r="HF60" s="53"/>
      <c r="HG60" s="53"/>
      <c r="HH60" s="53"/>
      <c r="HI60" s="53"/>
      <c r="HJ60" s="53"/>
      <c r="HK60" s="53"/>
      <c r="HL60" s="53"/>
      <c r="HM60" s="53"/>
      <c r="HN60" s="53"/>
      <c r="HO60" s="53"/>
      <c r="HP60" s="53"/>
      <c r="HQ60" s="53"/>
      <c r="HR60" s="53"/>
      <c r="HS60" s="53"/>
      <c r="HT60" s="53"/>
      <c r="HU60" s="53"/>
      <c r="HV60" s="53"/>
      <c r="HW60" s="53"/>
      <c r="HX60" s="53"/>
      <c r="HY60" s="53"/>
      <c r="HZ60" s="53"/>
      <c r="IA60" s="53"/>
      <c r="IB60" s="53"/>
      <c r="IC60" s="53"/>
      <c r="ID60" s="53"/>
      <c r="IE60" s="53"/>
      <c r="IF60" s="53"/>
      <c r="IG60" s="53"/>
      <c r="IH60" s="53"/>
      <c r="II60" s="53"/>
      <c r="IJ60" s="53"/>
      <c r="IK60" s="53"/>
      <c r="IL60" s="53"/>
      <c r="IM60" s="53"/>
      <c r="IN60" s="150"/>
      <c r="IO60" s="150"/>
      <c r="IP60" s="150"/>
      <c r="IQ60" s="12">
        <v>0</v>
      </c>
    </row>
    <row r="61" spans="1:251" x14ac:dyDescent="0.2">
      <c r="A61" s="8"/>
      <c r="B61" s="30"/>
      <c r="C61" s="51">
        <f t="shared" si="5"/>
        <v>0</v>
      </c>
      <c r="D61" s="51">
        <f t="shared" si="2"/>
        <v>0</v>
      </c>
      <c r="E61" s="51">
        <f t="shared" si="3"/>
        <v>0</v>
      </c>
      <c r="F61" s="21" t="e">
        <f t="shared" si="4"/>
        <v>#DIV/0!</v>
      </c>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c r="EB61" s="52"/>
      <c r="EC61" s="52"/>
      <c r="ED61" s="52"/>
      <c r="EE61" s="52"/>
      <c r="EF61" s="52"/>
      <c r="EG61" s="52"/>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3"/>
      <c r="HD61" s="53"/>
      <c r="HE61" s="53"/>
      <c r="HF61" s="53"/>
      <c r="HG61" s="53"/>
      <c r="HH61" s="53"/>
      <c r="HI61" s="53"/>
      <c r="HJ61" s="53"/>
      <c r="HK61" s="53"/>
      <c r="HL61" s="53"/>
      <c r="HM61" s="53"/>
      <c r="HN61" s="53"/>
      <c r="HO61" s="53"/>
      <c r="HP61" s="53"/>
      <c r="HQ61" s="53"/>
      <c r="HR61" s="53"/>
      <c r="HS61" s="53"/>
      <c r="HT61" s="53"/>
      <c r="HU61" s="53"/>
      <c r="HV61" s="53"/>
      <c r="HW61" s="53"/>
      <c r="HX61" s="53"/>
      <c r="HY61" s="53"/>
      <c r="HZ61" s="53"/>
      <c r="IA61" s="53"/>
      <c r="IB61" s="53"/>
      <c r="IC61" s="53"/>
      <c r="ID61" s="53"/>
      <c r="IE61" s="53"/>
      <c r="IF61" s="53"/>
      <c r="IG61" s="53"/>
      <c r="IH61" s="53"/>
      <c r="II61" s="53"/>
      <c r="IJ61" s="53"/>
      <c r="IK61" s="53"/>
      <c r="IL61" s="53"/>
      <c r="IM61" s="53"/>
      <c r="IN61" s="150"/>
      <c r="IO61" s="150"/>
      <c r="IP61" s="150"/>
      <c r="IQ61" s="12">
        <v>0</v>
      </c>
    </row>
  </sheetData>
  <sheetProtection sheet="1" objects="1" scenarios="1"/>
  <autoFilter ref="A2:IV61" xr:uid="{00000000-0009-0000-0000-000003000000}">
    <filterColumn colId="2" showButton="0"/>
    <filterColumn colId="3" showButton="0"/>
    <filterColumn colId="6" showButton="0"/>
    <filterColumn colId="7" showButton="0"/>
    <filterColumn colId="8" showButton="0"/>
    <filterColumn colId="9" showButton="0"/>
    <filterColumn colId="10" showButton="0"/>
  </autoFilter>
  <mergeCells count="4">
    <mergeCell ref="C2:E3"/>
    <mergeCell ref="F2:F3"/>
    <mergeCell ref="G2:L3"/>
    <mergeCell ref="B3:B4"/>
  </mergeCells>
  <conditionalFormatting sqref="D6:F61">
    <cfRule type="expression" dxfId="8" priority="7" stopIfTrue="1">
      <formula>$D6=0</formula>
    </cfRule>
  </conditionalFormatting>
  <conditionalFormatting sqref="G6:IV61">
    <cfRule type="cellIs" dxfId="7" priority="6" stopIfTrue="1" operator="equal">
      <formula>0</formula>
    </cfRule>
  </conditionalFormatting>
  <conditionalFormatting sqref="C6:C61">
    <cfRule type="expression" dxfId="6" priority="5" stopIfTrue="1">
      <formula>C6=0</formula>
    </cfRule>
  </conditionalFormatting>
  <conditionalFormatting sqref="D5:F5">
    <cfRule type="expression" dxfId="5" priority="4" stopIfTrue="1">
      <formula>$D5=0</formula>
    </cfRule>
  </conditionalFormatting>
  <conditionalFormatting sqref="G5:IV5">
    <cfRule type="cellIs" dxfId="4" priority="3" stopIfTrue="1" operator="equal">
      <formula>0</formula>
    </cfRule>
  </conditionalFormatting>
  <conditionalFormatting sqref="C5">
    <cfRule type="expression" dxfId="3" priority="2" stopIfTrue="1">
      <formula>C5=0</formula>
    </cfRule>
  </conditionalFormatting>
  <conditionalFormatting sqref="D5:F5">
    <cfRule type="expression" dxfId="2" priority="1" stopIfTrue="1">
      <formula>$D5=0</formula>
    </cfRule>
  </conditionalFormatting>
  <pageMargins left="0.74803149606299213" right="0.74803149606299213" top="0.98425196850393704" bottom="0.98425196850393704" header="0.51181102362204722" footer="0.51181102362204722"/>
  <pageSetup paperSize="9" pageOrder="overThenDown" orientation="landscape" r:id="rId1"/>
  <headerFooter alignWithMargins="0">
    <oddHeader>&amp;L&amp;Z&amp;F&amp;A</oddHeader>
    <oddFooter>&amp;CSide &amp;P av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4" tint="0.59999389629810485"/>
  </sheetPr>
  <dimension ref="A1:C19"/>
  <sheetViews>
    <sheetView showGridLines="0" zoomScaleNormal="100" workbookViewId="0">
      <selection activeCell="A10" sqref="A10:C10"/>
    </sheetView>
  </sheetViews>
  <sheetFormatPr baseColWidth="10" defaultColWidth="11.5546875" defaultRowHeight="13.2" x14ac:dyDescent="0.25"/>
  <cols>
    <col min="1" max="1" width="50.88671875" customWidth="1"/>
    <col min="2" max="3" width="22.5546875" customWidth="1"/>
  </cols>
  <sheetData>
    <row r="1" spans="1:3" x14ac:dyDescent="0.25">
      <c r="A1" s="66"/>
      <c r="B1" s="67"/>
      <c r="C1" s="68"/>
    </row>
    <row r="2" spans="1:3" x14ac:dyDescent="0.25">
      <c r="A2" s="77" t="s">
        <v>323</v>
      </c>
      <c r="B2" s="63"/>
      <c r="C2" s="69"/>
    </row>
    <row r="3" spans="1:3" x14ac:dyDescent="0.25">
      <c r="A3" s="70" t="s">
        <v>368</v>
      </c>
      <c r="B3" s="63"/>
      <c r="C3" s="69"/>
    </row>
    <row r="4" spans="1:3" x14ac:dyDescent="0.25">
      <c r="A4" s="71"/>
      <c r="B4" s="90" t="s">
        <v>343</v>
      </c>
      <c r="C4" s="90" t="s">
        <v>344</v>
      </c>
    </row>
    <row r="5" spans="1:3" ht="15.75" customHeight="1" x14ac:dyDescent="0.25">
      <c r="A5" s="76" t="s">
        <v>321</v>
      </c>
      <c r="B5" s="62" t="e">
        <f>'1b. Konsentrasjon toppsediment'!E5</f>
        <v>#DIV/0!</v>
      </c>
      <c r="C5" s="62" t="e">
        <f>'1c. Konsentrasjon sed&gt;0,1 m dyp'!E5</f>
        <v>#DIV/0!</v>
      </c>
    </row>
    <row r="6" spans="1:3" ht="15.75" customHeight="1" x14ac:dyDescent="0.25">
      <c r="A6" s="76" t="s">
        <v>322</v>
      </c>
      <c r="B6" s="62" t="e">
        <f>(1/B5*100-1)*100</f>
        <v>#DIV/0!</v>
      </c>
      <c r="C6" s="62" t="e">
        <f>(1/C5*100-1)*100</f>
        <v>#DIV/0!</v>
      </c>
    </row>
    <row r="7" spans="1:3" ht="18.75" customHeight="1" thickBot="1" x14ac:dyDescent="0.3">
      <c r="A7" s="72"/>
      <c r="B7" s="73"/>
      <c r="C7" s="74"/>
    </row>
    <row r="8" spans="1:3" ht="13.8" thickBot="1" x14ac:dyDescent="0.3"/>
    <row r="9" spans="1:3" ht="45.75" customHeight="1" x14ac:dyDescent="0.25">
      <c r="A9" s="214" t="s">
        <v>369</v>
      </c>
      <c r="B9" s="215"/>
      <c r="C9" s="216"/>
    </row>
    <row r="10" spans="1:3" ht="50.25" customHeight="1" x14ac:dyDescent="0.25">
      <c r="A10" s="226" t="s">
        <v>333</v>
      </c>
      <c r="B10" s="227"/>
      <c r="C10" s="228"/>
    </row>
    <row r="11" spans="1:3" x14ac:dyDescent="0.25">
      <c r="A11" s="223" t="s">
        <v>331</v>
      </c>
      <c r="B11" s="219" t="s">
        <v>332</v>
      </c>
      <c r="C11" s="221" t="s">
        <v>324</v>
      </c>
    </row>
    <row r="12" spans="1:3" ht="33" customHeight="1" x14ac:dyDescent="0.25">
      <c r="A12" s="224"/>
      <c r="B12" s="220"/>
      <c r="C12" s="222"/>
    </row>
    <row r="13" spans="1:3" ht="15.6" x14ac:dyDescent="0.25">
      <c r="A13" s="225"/>
      <c r="B13" s="217" t="s">
        <v>330</v>
      </c>
      <c r="C13" s="218"/>
    </row>
    <row r="14" spans="1:3" ht="29.25" customHeight="1" x14ac:dyDescent="0.25">
      <c r="A14" s="64" t="s">
        <v>329</v>
      </c>
      <c r="B14" s="89">
        <v>1200</v>
      </c>
      <c r="C14" s="87">
        <v>300</v>
      </c>
    </row>
    <row r="15" spans="1:3" ht="17.25" customHeight="1" x14ac:dyDescent="0.25">
      <c r="A15" s="65" t="s">
        <v>325</v>
      </c>
      <c r="B15" s="89">
        <v>1300</v>
      </c>
      <c r="C15" s="87">
        <v>500</v>
      </c>
    </row>
    <row r="16" spans="1:3" ht="17.25" customHeight="1" x14ac:dyDescent="0.25">
      <c r="A16" s="65" t="s">
        <v>326</v>
      </c>
      <c r="B16" s="89">
        <v>1600</v>
      </c>
      <c r="C16" s="88">
        <v>1100</v>
      </c>
    </row>
    <row r="17" spans="1:3" ht="17.25" customHeight="1" x14ac:dyDescent="0.25">
      <c r="A17" s="65" t="s">
        <v>327</v>
      </c>
      <c r="B17" s="89">
        <v>1900</v>
      </c>
      <c r="C17" s="88">
        <v>1500</v>
      </c>
    </row>
    <row r="18" spans="1:3" ht="17.25" customHeight="1" x14ac:dyDescent="0.25">
      <c r="A18" s="65" t="s">
        <v>328</v>
      </c>
      <c r="B18" s="89">
        <v>2000</v>
      </c>
      <c r="C18" s="88">
        <v>1800</v>
      </c>
    </row>
    <row r="19" spans="1:3" ht="22.95" customHeight="1" thickBot="1" x14ac:dyDescent="0.3">
      <c r="A19" s="75"/>
      <c r="B19" s="73"/>
      <c r="C19" s="74"/>
    </row>
  </sheetData>
  <mergeCells count="6">
    <mergeCell ref="A9:C9"/>
    <mergeCell ref="B13:C13"/>
    <mergeCell ref="B11:B12"/>
    <mergeCell ref="C11:C12"/>
    <mergeCell ref="A11:A13"/>
    <mergeCell ref="A10:C10"/>
  </mergeCells>
  <pageMargins left="0.8" right="0.59055118110236227" top="1.19" bottom="0.82677165354330717" header="0.51181102362204722" footer="0.51181102362204722"/>
  <pageSetup paperSize="9" orientation="landscape" r:id="rId1"/>
  <headerFooter alignWithMargins="0">
    <oddHeader>&amp;L&amp;Z&amp;F&amp;A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2">
    <tabColor indexed="47"/>
  </sheetPr>
  <dimension ref="A1:E67"/>
  <sheetViews>
    <sheetView showGridLines="0" topLeftCell="B1" zoomScaleNormal="100" workbookViewId="0">
      <selection activeCell="D11" sqref="D11"/>
    </sheetView>
  </sheetViews>
  <sheetFormatPr baseColWidth="10" defaultColWidth="11.44140625" defaultRowHeight="11.4" x14ac:dyDescent="0.2"/>
  <cols>
    <col min="1" max="1" width="2.5546875" style="17" hidden="1" customWidth="1"/>
    <col min="2" max="2" width="4" style="2" customWidth="1"/>
    <col min="3" max="3" width="34.109375" style="17" customWidth="1"/>
    <col min="4" max="4" width="47.5546875" style="31" customWidth="1"/>
    <col min="5" max="5" width="4.88671875" style="2" customWidth="1"/>
    <col min="6" max="6" width="11.44140625" style="2" customWidth="1"/>
    <col min="7" max="16384" width="11.44140625" style="2"/>
  </cols>
  <sheetData>
    <row r="1" spans="1:5" ht="17.25" customHeight="1" thickBot="1" x14ac:dyDescent="0.3">
      <c r="B1" s="104"/>
      <c r="C1" s="105"/>
      <c r="D1" s="106"/>
      <c r="E1" s="107"/>
    </row>
    <row r="2" spans="1:5" ht="18" customHeight="1" thickTop="1" x14ac:dyDescent="0.25">
      <c r="B2" s="108"/>
      <c r="C2" s="101" t="str">
        <f>'1a. Stedsspesifikke data'!A2</f>
        <v>PROSJEKT:</v>
      </c>
      <c r="D2" s="116">
        <f>'1a. Stedsspesifikke data'!B2</f>
        <v>0</v>
      </c>
      <c r="E2" s="109"/>
    </row>
    <row r="3" spans="1:5" ht="18" customHeight="1" x14ac:dyDescent="0.25">
      <c r="B3" s="108"/>
      <c r="C3" s="136" t="str">
        <f>'1a. Stedsspesifikke data'!A3</f>
        <v>TILTAKSHAVER:</v>
      </c>
      <c r="D3" s="137">
        <f>'1a. Stedsspesifikke data'!B3</f>
        <v>0</v>
      </c>
      <c r="E3" s="109"/>
    </row>
    <row r="4" spans="1:5" ht="18" customHeight="1" x14ac:dyDescent="0.25">
      <c r="B4" s="108"/>
      <c r="C4" s="136" t="str">
        <f>'1a. Stedsspesifikke data'!A4</f>
        <v>SAKSNUMMER MYNDIGHET:</v>
      </c>
      <c r="D4" s="137">
        <f>'1a. Stedsspesifikke data'!B4</f>
        <v>0</v>
      </c>
      <c r="E4" s="109"/>
    </row>
    <row r="5" spans="1:5" ht="18" customHeight="1" x14ac:dyDescent="0.25">
      <c r="B5" s="108"/>
      <c r="C5" s="102" t="str">
        <f>'1a. Stedsspesifikke data'!A5</f>
        <v>TILTAKSMETODE:</v>
      </c>
      <c r="D5" s="117">
        <f>'1a. Stedsspesifikke data'!B5</f>
        <v>0</v>
      </c>
      <c r="E5" s="109"/>
    </row>
    <row r="6" spans="1:5" ht="18" customHeight="1" x14ac:dyDescent="0.25">
      <c r="B6" s="108"/>
      <c r="C6" s="102" t="s">
        <v>349</v>
      </c>
      <c r="D6" s="118">
        <f>tiltaksareal</f>
        <v>0</v>
      </c>
      <c r="E6" s="109"/>
    </row>
    <row r="7" spans="1:5" ht="18" customHeight="1" thickBot="1" x14ac:dyDescent="0.3">
      <c r="B7" s="108"/>
      <c r="C7" s="103" t="s">
        <v>350</v>
      </c>
      <c r="D7" s="119">
        <f>'1a. Stedsspesifikke data'!E5</f>
        <v>0</v>
      </c>
      <c r="E7" s="109"/>
    </row>
    <row r="8" spans="1:5" ht="35.25" customHeight="1" thickTop="1" thickBot="1" x14ac:dyDescent="0.3">
      <c r="B8" s="108"/>
      <c r="C8" s="98"/>
      <c r="D8" s="99"/>
      <c r="E8" s="109"/>
    </row>
    <row r="9" spans="1:5" ht="8.25" customHeight="1" x14ac:dyDescent="0.2">
      <c r="A9" s="3" t="s">
        <v>1</v>
      </c>
      <c r="B9" s="108"/>
      <c r="C9" s="229" t="s">
        <v>0</v>
      </c>
      <c r="D9" s="127"/>
      <c r="E9" s="109"/>
    </row>
    <row r="10" spans="1:5" ht="27.75" customHeight="1" x14ac:dyDescent="0.35">
      <c r="A10" s="3" t="s">
        <v>1</v>
      </c>
      <c r="B10" s="108"/>
      <c r="C10" s="230"/>
      <c r="D10" s="135" t="s">
        <v>353</v>
      </c>
      <c r="E10" s="109"/>
    </row>
    <row r="11" spans="1:5" customFormat="1" ht="13.2" x14ac:dyDescent="0.25">
      <c r="A11" s="1" t="str">
        <f>IF('1b. Konsentrasjon toppsediment'!A6="x","x","")</f>
        <v/>
      </c>
      <c r="B11" s="110"/>
      <c r="C11" s="100" t="str">
        <f>'1b. Konsentrasjon toppsediment'!B6</f>
        <v>Arsen</v>
      </c>
      <c r="D11" s="120" t="e">
        <f>IF('1c. Konsentrasjon sed&gt;0,1 m dyp'!E6&gt;0,('1b. Konsentrasjon toppsediment'!E6*MektighetTopplag*(DensitetTopp/(1+vanninnholdTopp/100))+'1c. Konsentrasjon sed&gt;0,1 m dyp'!E6*(mudringsdyp-MektighetTopplag)*(DensitetBunn/(1+vanninnholdBunn/100)))*tiltaksareal*korreksjon,'1b. Konsentrasjon toppsediment'!E6*tiltaksareal*mudringsdyp*(DensitetTopp/(1+(vanninnholdTopp/100)))*korreksjon)</f>
        <v>#DIV/0!</v>
      </c>
      <c r="E11" s="111"/>
    </row>
    <row r="12" spans="1:5" ht="12" customHeight="1" x14ac:dyDescent="0.25">
      <c r="A12" s="1" t="str">
        <f>IF('1b. Konsentrasjon toppsediment'!A7="x","x","")</f>
        <v/>
      </c>
      <c r="B12" s="108"/>
      <c r="C12" s="56" t="str">
        <f>'1b. Konsentrasjon toppsediment'!B7</f>
        <v>Bly</v>
      </c>
      <c r="D12" s="120" t="e">
        <f>IF('1c. Konsentrasjon sed&gt;0,1 m dyp'!E7&gt;0,('1b. Konsentrasjon toppsediment'!E7*MektighetTopplag*(DensitetTopp/(1+vanninnholdTopp/100))+'1c. Konsentrasjon sed&gt;0,1 m dyp'!E7*(mudringsdyp-MektighetTopplag)*(DensitetBunn/(1+vanninnholdBunn/100)))*tiltaksareal*korreksjon,'1b. Konsentrasjon toppsediment'!E7*tiltaksareal*mudringsdyp*(DensitetTopp/(1+(vanninnholdTopp/100)))*korreksjon)</f>
        <v>#DIV/0!</v>
      </c>
      <c r="E12" s="109"/>
    </row>
    <row r="13" spans="1:5" ht="13.2" x14ac:dyDescent="0.25">
      <c r="A13" s="1" t="str">
        <f>IF('1b. Konsentrasjon toppsediment'!A8="x","x","")</f>
        <v/>
      </c>
      <c r="B13" s="108"/>
      <c r="C13" s="56" t="str">
        <f>'1b. Konsentrasjon toppsediment'!B8</f>
        <v>Kadmium</v>
      </c>
      <c r="D13" s="120" t="e">
        <f>IF('1c. Konsentrasjon sed&gt;0,1 m dyp'!E8&gt;0,('1b. Konsentrasjon toppsediment'!E8*MektighetTopplag*(DensitetTopp/(1+vanninnholdTopp/100))+'1c. Konsentrasjon sed&gt;0,1 m dyp'!E8*(mudringsdyp-MektighetTopplag)*(DensitetBunn/(1+vanninnholdBunn/100)))*tiltaksareal*korreksjon,'1b. Konsentrasjon toppsediment'!E8*tiltaksareal*mudringsdyp*(DensitetTopp/(1+(vanninnholdTopp/100)))*korreksjon)</f>
        <v>#DIV/0!</v>
      </c>
      <c r="E13" s="109"/>
    </row>
    <row r="14" spans="1:5" ht="13.2" x14ac:dyDescent="0.25">
      <c r="A14" s="1" t="str">
        <f>IF('1b. Konsentrasjon toppsediment'!A9="x","x","")</f>
        <v/>
      </c>
      <c r="B14" s="108"/>
      <c r="C14" s="100" t="str">
        <f>'1b. Konsentrasjon toppsediment'!B9</f>
        <v>Kobber</v>
      </c>
      <c r="D14" s="120" t="e">
        <f>IF('1c. Konsentrasjon sed&gt;0,1 m dyp'!E9&gt;0,('1b. Konsentrasjon toppsediment'!E9*MektighetTopplag*(DensitetTopp/(1+vanninnholdTopp/100))+'1c. Konsentrasjon sed&gt;0,1 m dyp'!E9*(mudringsdyp-MektighetTopplag)*(DensitetBunn/(1+vanninnholdBunn/100)))*tiltaksareal*korreksjon,'1b. Konsentrasjon toppsediment'!E9*tiltaksareal*mudringsdyp*(DensitetTopp/(1+(vanninnholdTopp/100)))*korreksjon)</f>
        <v>#DIV/0!</v>
      </c>
      <c r="E14" s="109"/>
    </row>
    <row r="15" spans="1:5" customFormat="1" ht="13.2" x14ac:dyDescent="0.25">
      <c r="A15" s="1" t="str">
        <f>IF('1b. Konsentrasjon toppsediment'!A10="x","x","")</f>
        <v/>
      </c>
      <c r="B15" s="110"/>
      <c r="C15" s="100" t="str">
        <f>'1b. Konsentrasjon toppsediment'!B10</f>
        <v>Krom totalt (III + VI)</v>
      </c>
      <c r="D15" s="120" t="e">
        <f>IF('1c. Konsentrasjon sed&gt;0,1 m dyp'!E10&gt;0,('1b. Konsentrasjon toppsediment'!E10*MektighetTopplag*(DensitetTopp/(1+vanninnholdTopp/100))+'1c. Konsentrasjon sed&gt;0,1 m dyp'!E10*(mudringsdyp-MektighetTopplag)*(DensitetBunn/(1+vanninnholdBunn/100)))*tiltaksareal*korreksjon,'1b. Konsentrasjon toppsediment'!E10*tiltaksareal*mudringsdyp*(DensitetTopp/(1+(vanninnholdTopp/100)))*korreksjon)</f>
        <v>#DIV/0!</v>
      </c>
      <c r="E15" s="111"/>
    </row>
    <row r="16" spans="1:5" ht="13.2" x14ac:dyDescent="0.25">
      <c r="A16" s="1" t="str">
        <f>IF('1b. Konsentrasjon toppsediment'!A11="x","x","")</f>
        <v/>
      </c>
      <c r="B16" s="108"/>
      <c r="C16" s="56" t="str">
        <f>'1b. Konsentrasjon toppsediment'!B11</f>
        <v>Kvikksølv</v>
      </c>
      <c r="D16" s="120" t="e">
        <f>IF('1c. Konsentrasjon sed&gt;0,1 m dyp'!E11&gt;0,('1b. Konsentrasjon toppsediment'!E11*MektighetTopplag*(DensitetTopp/(1+vanninnholdTopp/100))+'1c. Konsentrasjon sed&gt;0,1 m dyp'!E11*(mudringsdyp-MektighetTopplag)*(DensitetBunn/(1+vanninnholdBunn/100)))*tiltaksareal*korreksjon,'1b. Konsentrasjon toppsediment'!E11*tiltaksareal*mudringsdyp*(DensitetTopp/(1+(vanninnholdTopp/100)))*korreksjon)</f>
        <v>#DIV/0!</v>
      </c>
      <c r="E16" s="109"/>
    </row>
    <row r="17" spans="1:5" customFormat="1" ht="13.2" x14ac:dyDescent="0.25">
      <c r="A17" s="1" t="str">
        <f>IF('1b. Konsentrasjon toppsediment'!A12="x","x","")</f>
        <v/>
      </c>
      <c r="B17" s="110"/>
      <c r="C17" s="100" t="str">
        <f>'1b. Konsentrasjon toppsediment'!B12</f>
        <v>Nikkel</v>
      </c>
      <c r="D17" s="120" t="e">
        <f>IF('1c. Konsentrasjon sed&gt;0,1 m dyp'!E12&gt;0,('1b. Konsentrasjon toppsediment'!E12*MektighetTopplag*(DensitetTopp/(1+vanninnholdTopp/100))+'1c. Konsentrasjon sed&gt;0,1 m dyp'!E12*(mudringsdyp-MektighetTopplag)*(DensitetBunn/(1+vanninnholdBunn/100)))*tiltaksareal*korreksjon,'1b. Konsentrasjon toppsediment'!E12*tiltaksareal*mudringsdyp*(DensitetTopp/(1+(vanninnholdTopp/100)))*korreksjon)</f>
        <v>#DIV/0!</v>
      </c>
      <c r="E17" s="111"/>
    </row>
    <row r="18" spans="1:5" customFormat="1" ht="13.2" x14ac:dyDescent="0.25">
      <c r="A18" s="1" t="str">
        <f>IF('1b. Konsentrasjon toppsediment'!A13="x","x","")</f>
        <v/>
      </c>
      <c r="B18" s="110"/>
      <c r="C18" s="100" t="str">
        <f>'1b. Konsentrasjon toppsediment'!B13</f>
        <v>Sink</v>
      </c>
      <c r="D18" s="120" t="e">
        <f>IF('1c. Konsentrasjon sed&gt;0,1 m dyp'!E13&gt;0,('1b. Konsentrasjon toppsediment'!E13*MektighetTopplag*(DensitetTopp/(1+vanninnholdTopp/100))+'1c. Konsentrasjon sed&gt;0,1 m dyp'!E13*(mudringsdyp-MektighetTopplag)*(DensitetBunn/(1+vanninnholdBunn/100)))*tiltaksareal*korreksjon,'1b. Konsentrasjon toppsediment'!E13*tiltaksareal*mudringsdyp*(DensitetTopp/(1+(vanninnholdTopp/100)))*korreksjon)</f>
        <v>#DIV/0!</v>
      </c>
      <c r="E18" s="111"/>
    </row>
    <row r="19" spans="1:5" ht="13.2" x14ac:dyDescent="0.25">
      <c r="A19" s="1" t="str">
        <f>IF('1b. Konsentrasjon toppsediment'!A14="x","x","")</f>
        <v/>
      </c>
      <c r="B19" s="108"/>
      <c r="C19" s="100" t="str">
        <f>'1b. Konsentrasjon toppsediment'!B14</f>
        <v>Naftalen</v>
      </c>
      <c r="D19" s="120" t="e">
        <f>IF('1c. Konsentrasjon sed&gt;0,1 m dyp'!E14&gt;0,('1b. Konsentrasjon toppsediment'!E14*MektighetTopplag*(DensitetTopp/(1+vanninnholdTopp/100))+'1c. Konsentrasjon sed&gt;0,1 m dyp'!E14*(mudringsdyp-MektighetTopplag)*(DensitetBunn/(1+vanninnholdBunn/100)))*tiltaksareal*korreksjon,'1b. Konsentrasjon toppsediment'!E14*tiltaksareal*mudringsdyp*(DensitetTopp/(1+(vanninnholdTopp/100)))*korreksjon)</f>
        <v>#DIV/0!</v>
      </c>
      <c r="E19" s="109"/>
    </row>
    <row r="20" spans="1:5" ht="13.2" x14ac:dyDescent="0.25">
      <c r="A20" s="1" t="str">
        <f>IF('1b. Konsentrasjon toppsediment'!A15="x","x","")</f>
        <v/>
      </c>
      <c r="B20" s="108"/>
      <c r="C20" s="100" t="str">
        <f>'1b. Konsentrasjon toppsediment'!B15</f>
        <v>Acenaftylen</v>
      </c>
      <c r="D20" s="120" t="e">
        <f>IF('1c. Konsentrasjon sed&gt;0,1 m dyp'!E15&gt;0,('1b. Konsentrasjon toppsediment'!E15*MektighetTopplag*(DensitetTopp/(1+vanninnholdTopp/100))+'1c. Konsentrasjon sed&gt;0,1 m dyp'!E15*(mudringsdyp-MektighetTopplag)*(DensitetBunn/(1+vanninnholdBunn/100)))*tiltaksareal*korreksjon,'1b. Konsentrasjon toppsediment'!E15*tiltaksareal*mudringsdyp*(DensitetTopp/(1+(vanninnholdTopp/100)))*korreksjon)</f>
        <v>#DIV/0!</v>
      </c>
      <c r="E20" s="109"/>
    </row>
    <row r="21" spans="1:5" ht="13.2" x14ac:dyDescent="0.25">
      <c r="A21" s="1" t="str">
        <f>IF('1b. Konsentrasjon toppsediment'!A16="x","x","")</f>
        <v/>
      </c>
      <c r="B21" s="108"/>
      <c r="C21" s="100" t="str">
        <f>'1b. Konsentrasjon toppsediment'!B16</f>
        <v>Acenaften</v>
      </c>
      <c r="D21" s="120" t="e">
        <f>IF('1c. Konsentrasjon sed&gt;0,1 m dyp'!E16&gt;0,('1b. Konsentrasjon toppsediment'!E16*MektighetTopplag*(DensitetTopp/(1+vanninnholdTopp/100))+'1c. Konsentrasjon sed&gt;0,1 m dyp'!E16*(mudringsdyp-MektighetTopplag)*(DensitetBunn/(1+vanninnholdBunn/100)))*tiltaksareal*korreksjon,'1b. Konsentrasjon toppsediment'!E16*tiltaksareal*mudringsdyp*(DensitetTopp/(1+(vanninnholdTopp/100)))*korreksjon)</f>
        <v>#DIV/0!</v>
      </c>
      <c r="E21" s="109"/>
    </row>
    <row r="22" spans="1:5" ht="13.2" x14ac:dyDescent="0.25">
      <c r="A22" s="1" t="str">
        <f>IF('1b. Konsentrasjon toppsediment'!A17="x","x","")</f>
        <v/>
      </c>
      <c r="B22" s="108"/>
      <c r="C22" s="100" t="str">
        <f>'1b. Konsentrasjon toppsediment'!B17</f>
        <v>Fluoren</v>
      </c>
      <c r="D22" s="120" t="e">
        <f>IF('1c. Konsentrasjon sed&gt;0,1 m dyp'!E17&gt;0,('1b. Konsentrasjon toppsediment'!E17*MektighetTopplag*(DensitetTopp/(1+vanninnholdTopp/100))+'1c. Konsentrasjon sed&gt;0,1 m dyp'!E17*(mudringsdyp-MektighetTopplag)*(DensitetBunn/(1+vanninnholdBunn/100)))*tiltaksareal*korreksjon,'1b. Konsentrasjon toppsediment'!E17*tiltaksareal*mudringsdyp*(DensitetTopp/(1+(vanninnholdTopp/100)))*korreksjon)</f>
        <v>#DIV/0!</v>
      </c>
      <c r="E22" s="109"/>
    </row>
    <row r="23" spans="1:5" ht="13.2" x14ac:dyDescent="0.25">
      <c r="A23" s="1" t="str">
        <f>IF('1b. Konsentrasjon toppsediment'!A18="x","x","")</f>
        <v/>
      </c>
      <c r="B23" s="108"/>
      <c r="C23" s="100" t="str">
        <f>'1b. Konsentrasjon toppsediment'!B18</f>
        <v>Fenantren</v>
      </c>
      <c r="D23" s="120" t="e">
        <f>IF('1c. Konsentrasjon sed&gt;0,1 m dyp'!E18&gt;0,('1b. Konsentrasjon toppsediment'!E18*MektighetTopplag*(DensitetTopp/(1+vanninnholdTopp/100))+'1c. Konsentrasjon sed&gt;0,1 m dyp'!E18*(mudringsdyp-MektighetTopplag)*(DensitetBunn/(1+vanninnholdBunn/100)))*tiltaksareal*korreksjon,'1b. Konsentrasjon toppsediment'!E18*tiltaksareal*mudringsdyp*(DensitetTopp/(1+(vanninnholdTopp/100)))*korreksjon)</f>
        <v>#DIV/0!</v>
      </c>
      <c r="E23" s="109"/>
    </row>
    <row r="24" spans="1:5" ht="13.2" x14ac:dyDescent="0.25">
      <c r="A24" s="1" t="str">
        <f>IF('1b. Konsentrasjon toppsediment'!A19="x","x","")</f>
        <v/>
      </c>
      <c r="B24" s="108"/>
      <c r="C24" s="100" t="str">
        <f>'1b. Konsentrasjon toppsediment'!B19</f>
        <v>Antracen</v>
      </c>
      <c r="D24" s="120" t="e">
        <f>IF('1c. Konsentrasjon sed&gt;0,1 m dyp'!E19&gt;0,('1b. Konsentrasjon toppsediment'!E19*MektighetTopplag*(DensitetTopp/(1+vanninnholdTopp/100))+'1c. Konsentrasjon sed&gt;0,1 m dyp'!E19*(mudringsdyp-MektighetTopplag)*(DensitetBunn/(1+vanninnholdBunn/100)))*tiltaksareal*korreksjon,'1b. Konsentrasjon toppsediment'!E19*tiltaksareal*mudringsdyp*(DensitetTopp/(1+(vanninnholdTopp/100)))*korreksjon)</f>
        <v>#DIV/0!</v>
      </c>
      <c r="E24" s="109"/>
    </row>
    <row r="25" spans="1:5" ht="13.2" x14ac:dyDescent="0.25">
      <c r="A25" s="1" t="str">
        <f>IF('1b. Konsentrasjon toppsediment'!A20="x","x","")</f>
        <v/>
      </c>
      <c r="B25" s="108"/>
      <c r="C25" s="100" t="str">
        <f>'1b. Konsentrasjon toppsediment'!B20</f>
        <v>Fluoranten</v>
      </c>
      <c r="D25" s="120" t="e">
        <f>IF('1c. Konsentrasjon sed&gt;0,1 m dyp'!E20&gt;0,('1b. Konsentrasjon toppsediment'!E20*MektighetTopplag*(DensitetTopp/(1+vanninnholdTopp/100))+'1c. Konsentrasjon sed&gt;0,1 m dyp'!E20*(mudringsdyp-MektighetTopplag)*(DensitetBunn/(1+vanninnholdBunn/100)))*tiltaksareal*korreksjon,'1b. Konsentrasjon toppsediment'!E20*tiltaksareal*mudringsdyp*(DensitetTopp/(1+(vanninnholdTopp/100)))*korreksjon)</f>
        <v>#DIV/0!</v>
      </c>
      <c r="E25" s="109"/>
    </row>
    <row r="26" spans="1:5" ht="13.2" x14ac:dyDescent="0.25">
      <c r="A26" s="1" t="str">
        <f>IF('1b. Konsentrasjon toppsediment'!A21="x","x","")</f>
        <v/>
      </c>
      <c r="B26" s="108"/>
      <c r="C26" s="100" t="str">
        <f>'1b. Konsentrasjon toppsediment'!B21</f>
        <v>Pyren</v>
      </c>
      <c r="D26" s="120" t="e">
        <f>IF('1c. Konsentrasjon sed&gt;0,1 m dyp'!E21&gt;0,('1b. Konsentrasjon toppsediment'!E21*MektighetTopplag*(DensitetTopp/(1+vanninnholdTopp/100))+'1c. Konsentrasjon sed&gt;0,1 m dyp'!E21*(mudringsdyp-MektighetTopplag)*(DensitetBunn/(1+vanninnholdBunn/100)))*tiltaksareal*korreksjon,'1b. Konsentrasjon toppsediment'!E21*tiltaksareal*mudringsdyp*(DensitetTopp/(1+(vanninnholdTopp/100)))*korreksjon)</f>
        <v>#DIV/0!</v>
      </c>
      <c r="E26" s="109"/>
    </row>
    <row r="27" spans="1:5" ht="13.2" x14ac:dyDescent="0.25">
      <c r="A27" s="1" t="str">
        <f>IF('1b. Konsentrasjon toppsediment'!A22="x","x","")</f>
        <v/>
      </c>
      <c r="B27" s="108"/>
      <c r="C27" s="100" t="str">
        <f>'1b. Konsentrasjon toppsediment'!B22</f>
        <v>Benzo(a)antracen</v>
      </c>
      <c r="D27" s="120" t="e">
        <f>IF('1c. Konsentrasjon sed&gt;0,1 m dyp'!E22&gt;0,('1b. Konsentrasjon toppsediment'!E22*MektighetTopplag*(DensitetTopp/(1+vanninnholdTopp/100))+'1c. Konsentrasjon sed&gt;0,1 m dyp'!E22*(mudringsdyp-MektighetTopplag)*(DensitetBunn/(1+vanninnholdBunn/100)))*tiltaksareal*korreksjon,'1b. Konsentrasjon toppsediment'!E22*tiltaksareal*mudringsdyp*(DensitetTopp/(1+(vanninnholdTopp/100)))*korreksjon)</f>
        <v>#DIV/0!</v>
      </c>
      <c r="E27" s="109"/>
    </row>
    <row r="28" spans="1:5" ht="13.2" x14ac:dyDescent="0.25">
      <c r="A28" s="1" t="str">
        <f>IF('1b. Konsentrasjon toppsediment'!A23="x","x","")</f>
        <v/>
      </c>
      <c r="B28" s="108"/>
      <c r="C28" s="100" t="str">
        <f>'1b. Konsentrasjon toppsediment'!B23</f>
        <v>Krysen</v>
      </c>
      <c r="D28" s="120" t="e">
        <f>IF('1c. Konsentrasjon sed&gt;0,1 m dyp'!E23&gt;0,('1b. Konsentrasjon toppsediment'!E23*MektighetTopplag*(DensitetTopp/(1+vanninnholdTopp/100))+'1c. Konsentrasjon sed&gt;0,1 m dyp'!E23*(mudringsdyp-MektighetTopplag)*(DensitetBunn/(1+vanninnholdBunn/100)))*tiltaksareal*korreksjon,'1b. Konsentrasjon toppsediment'!E23*tiltaksareal*mudringsdyp*(DensitetTopp/(1+(vanninnholdTopp/100)))*korreksjon)</f>
        <v>#DIV/0!</v>
      </c>
      <c r="E28" s="109"/>
    </row>
    <row r="29" spans="1:5" ht="13.2" x14ac:dyDescent="0.25">
      <c r="A29" s="1" t="str">
        <f>IF('1b. Konsentrasjon toppsediment'!A24="x","x","")</f>
        <v/>
      </c>
      <c r="B29" s="108"/>
      <c r="C29" s="100" t="str">
        <f>'1b. Konsentrasjon toppsediment'!B24</f>
        <v>Benzo(b)fluoranten</v>
      </c>
      <c r="D29" s="120" t="e">
        <f>IF('1c. Konsentrasjon sed&gt;0,1 m dyp'!E24&gt;0,('1b. Konsentrasjon toppsediment'!E24*MektighetTopplag*(DensitetTopp/(1+vanninnholdTopp/100))+'1c. Konsentrasjon sed&gt;0,1 m dyp'!E24*(mudringsdyp-MektighetTopplag)*(DensitetBunn/(1+vanninnholdBunn/100)))*tiltaksareal*korreksjon,'1b. Konsentrasjon toppsediment'!E24*tiltaksareal*mudringsdyp*(DensitetTopp/(1+(vanninnholdTopp/100)))*korreksjon)</f>
        <v>#DIV/0!</v>
      </c>
      <c r="E29" s="109"/>
    </row>
    <row r="30" spans="1:5" ht="13.2" x14ac:dyDescent="0.25">
      <c r="A30" s="1" t="str">
        <f>IF('1b. Konsentrasjon toppsediment'!A25="x","x","")</f>
        <v/>
      </c>
      <c r="B30" s="108"/>
      <c r="C30" s="100" t="str">
        <f>'1b. Konsentrasjon toppsediment'!B25</f>
        <v>Benzo(k)fluoranten</v>
      </c>
      <c r="D30" s="120" t="e">
        <f>IF('1c. Konsentrasjon sed&gt;0,1 m dyp'!E25&gt;0,('1b. Konsentrasjon toppsediment'!E25*MektighetTopplag*(DensitetTopp/(1+vanninnholdTopp/100))+'1c. Konsentrasjon sed&gt;0,1 m dyp'!E25*(mudringsdyp-MektighetTopplag)*(DensitetBunn/(1+vanninnholdBunn/100)))*tiltaksareal*korreksjon,'1b. Konsentrasjon toppsediment'!E25*tiltaksareal*mudringsdyp*(DensitetTopp/(1+(vanninnholdTopp/100)))*korreksjon)</f>
        <v>#DIV/0!</v>
      </c>
      <c r="E30" s="109"/>
    </row>
    <row r="31" spans="1:5" ht="13.2" x14ac:dyDescent="0.25">
      <c r="A31" s="1" t="str">
        <f>IF('1b. Konsentrasjon toppsediment'!A26="x","x","")</f>
        <v/>
      </c>
      <c r="B31" s="108"/>
      <c r="C31" s="100" t="str">
        <f>'1b. Konsentrasjon toppsediment'!B26</f>
        <v>Benzo(a)pyren</v>
      </c>
      <c r="D31" s="120" t="e">
        <f>IF('1c. Konsentrasjon sed&gt;0,1 m dyp'!E26&gt;0,('1b. Konsentrasjon toppsediment'!E26*MektighetTopplag*(DensitetTopp/(1+vanninnholdTopp/100))+'1c. Konsentrasjon sed&gt;0,1 m dyp'!E26*(mudringsdyp-MektighetTopplag)*(DensitetBunn/(1+vanninnholdBunn/100)))*tiltaksareal*korreksjon,'1b. Konsentrasjon toppsediment'!E26*tiltaksareal*mudringsdyp*(DensitetTopp/(1+(vanninnholdTopp/100)))*korreksjon)</f>
        <v>#DIV/0!</v>
      </c>
      <c r="E31" s="109"/>
    </row>
    <row r="32" spans="1:5" ht="13.2" x14ac:dyDescent="0.25">
      <c r="A32" s="1" t="str">
        <f>IF('1b. Konsentrasjon toppsediment'!A27="x","x","")</f>
        <v/>
      </c>
      <c r="B32" s="108"/>
      <c r="C32" s="100" t="str">
        <f>'1b. Konsentrasjon toppsediment'!B27</f>
        <v>Indeno(1,2,3-cd)pyren</v>
      </c>
      <c r="D32" s="120" t="e">
        <f>IF('1c. Konsentrasjon sed&gt;0,1 m dyp'!E27&gt;0,('1b. Konsentrasjon toppsediment'!E27*MektighetTopplag*(DensitetTopp/(1+vanninnholdTopp/100))+'1c. Konsentrasjon sed&gt;0,1 m dyp'!E27*(mudringsdyp-MektighetTopplag)*(DensitetBunn/(1+vanninnholdBunn/100)))*tiltaksareal*korreksjon,'1b. Konsentrasjon toppsediment'!E27*tiltaksareal*mudringsdyp*(DensitetTopp/(1+(vanninnholdTopp/100)))*korreksjon)</f>
        <v>#DIV/0!</v>
      </c>
      <c r="E32" s="109"/>
    </row>
    <row r="33" spans="1:5" ht="13.2" x14ac:dyDescent="0.25">
      <c r="A33" s="1" t="str">
        <f>IF('1b. Konsentrasjon toppsediment'!A28="x","x","")</f>
        <v/>
      </c>
      <c r="B33" s="108"/>
      <c r="C33" s="100" t="str">
        <f>'1b. Konsentrasjon toppsediment'!B28</f>
        <v>Dibenzo(a,h)antracen</v>
      </c>
      <c r="D33" s="120" t="e">
        <f>IF('1c. Konsentrasjon sed&gt;0,1 m dyp'!E28&gt;0,('1b. Konsentrasjon toppsediment'!E28*MektighetTopplag*(DensitetTopp/(1+vanninnholdTopp/100))+'1c. Konsentrasjon sed&gt;0,1 m dyp'!E28*(mudringsdyp-MektighetTopplag)*(DensitetBunn/(1+vanninnholdBunn/100)))*tiltaksareal*korreksjon,'1b. Konsentrasjon toppsediment'!E28*tiltaksareal*mudringsdyp*(DensitetTopp/(1+(vanninnholdTopp/100)))*korreksjon)</f>
        <v>#DIV/0!</v>
      </c>
      <c r="E33" s="109"/>
    </row>
    <row r="34" spans="1:5" ht="13.2" x14ac:dyDescent="0.25">
      <c r="A34" s="1" t="str">
        <f>IF('1b. Konsentrasjon toppsediment'!A29="x","x","")</f>
        <v/>
      </c>
      <c r="B34" s="108"/>
      <c r="C34" s="100" t="str">
        <f>'1b. Konsentrasjon toppsediment'!B29</f>
        <v>Benzo(ghi)perylen</v>
      </c>
      <c r="D34" s="120" t="e">
        <f>IF('1c. Konsentrasjon sed&gt;0,1 m dyp'!E29&gt;0,('1b. Konsentrasjon toppsediment'!E29*MektighetTopplag*(DensitetTopp/(1+vanninnholdTopp/100))+'1c. Konsentrasjon sed&gt;0,1 m dyp'!E29*(mudringsdyp-MektighetTopplag)*(DensitetBunn/(1+vanninnholdBunn/100)))*tiltaksareal*korreksjon,'1b. Konsentrasjon toppsediment'!E29*tiltaksareal*mudringsdyp*(DensitetTopp/(1+(vanninnholdTopp/100)))*korreksjon)</f>
        <v>#DIV/0!</v>
      </c>
      <c r="E34" s="109"/>
    </row>
    <row r="35" spans="1:5" ht="13.2" x14ac:dyDescent="0.25">
      <c r="A35" s="1" t="str">
        <f>IF('1b. Konsentrasjon toppsediment'!A30="x","x","")</f>
        <v/>
      </c>
      <c r="B35" s="108"/>
      <c r="C35" s="56" t="str">
        <f>'1b. Konsentrasjon toppsediment'!B30</f>
        <v>Sum PAH-16</v>
      </c>
      <c r="D35" s="120" t="e">
        <f>IF('1c. Konsentrasjon sed&gt;0,1 m dyp'!E30&gt;0,('1b. Konsentrasjon toppsediment'!E30*MektighetTopplag*(DensitetTopp/(1+vanninnholdTopp/100))+'1c. Konsentrasjon sed&gt;0,1 m dyp'!E30*(mudringsdyp-MektighetTopplag)*(DensitetBunn/(1+vanninnholdBunn/100)))*tiltaksareal*korreksjon,'1b. Konsentrasjon toppsediment'!E30*tiltaksareal*mudringsdyp*(DensitetTopp/(1+(vanninnholdTopp/100)))*korreksjon)</f>
        <v>#DIV/0!</v>
      </c>
      <c r="E35" s="109"/>
    </row>
    <row r="36" spans="1:5" ht="13.2" x14ac:dyDescent="0.25">
      <c r="A36" s="1" t="str">
        <f>IF('1b. Konsentrasjon toppsediment'!A31="x","x","")</f>
        <v/>
      </c>
      <c r="B36" s="108"/>
      <c r="C36" s="100" t="str">
        <f>'1b. Konsentrasjon toppsediment'!B31</f>
        <v>PCB 28</v>
      </c>
      <c r="D36" s="120" t="e">
        <f>IF('1c. Konsentrasjon sed&gt;0,1 m dyp'!E31&gt;0,('1b. Konsentrasjon toppsediment'!E31*MektighetTopplag*(DensitetTopp/(1+vanninnholdTopp/100))+'1c. Konsentrasjon sed&gt;0,1 m dyp'!E31*(mudringsdyp-MektighetTopplag)*(DensitetBunn/(1+vanninnholdBunn/100)))*tiltaksareal*korreksjon,'1b. Konsentrasjon toppsediment'!E31*tiltaksareal*mudringsdyp*(DensitetTopp/(1+(vanninnholdTopp/100)))*korreksjon)</f>
        <v>#DIV/0!</v>
      </c>
      <c r="E36" s="109"/>
    </row>
    <row r="37" spans="1:5" customFormat="1" ht="13.2" x14ac:dyDescent="0.25">
      <c r="A37" s="1" t="str">
        <f>IF('1b. Konsentrasjon toppsediment'!A32="x","x","")</f>
        <v/>
      </c>
      <c r="B37" s="110"/>
      <c r="C37" s="100" t="str">
        <f>'1b. Konsentrasjon toppsediment'!B32</f>
        <v>PCB 52</v>
      </c>
      <c r="D37" s="120" t="e">
        <f>IF('1c. Konsentrasjon sed&gt;0,1 m dyp'!E32&gt;0,('1b. Konsentrasjon toppsediment'!E32*MektighetTopplag*(DensitetTopp/(1+vanninnholdTopp/100))+'1c. Konsentrasjon sed&gt;0,1 m dyp'!E32*(mudringsdyp-MektighetTopplag)*(DensitetBunn/(1+vanninnholdBunn/100)))*tiltaksareal*korreksjon,'1b. Konsentrasjon toppsediment'!E32*tiltaksareal*mudringsdyp*(DensitetTopp/(1+(vanninnholdTopp/100)))*korreksjon)</f>
        <v>#DIV/0!</v>
      </c>
      <c r="E37" s="111"/>
    </row>
    <row r="38" spans="1:5" customFormat="1" ht="13.2" x14ac:dyDescent="0.25">
      <c r="A38" s="1" t="str">
        <f>IF('1b. Konsentrasjon toppsediment'!A33="x","x","")</f>
        <v/>
      </c>
      <c r="B38" s="110"/>
      <c r="C38" s="100" t="str">
        <f>'1b. Konsentrasjon toppsediment'!B33</f>
        <v>PCB 101</v>
      </c>
      <c r="D38" s="120" t="e">
        <f>IF('1c. Konsentrasjon sed&gt;0,1 m dyp'!E33&gt;0,('1b. Konsentrasjon toppsediment'!E33*MektighetTopplag*(DensitetTopp/(1+vanninnholdTopp/100))+'1c. Konsentrasjon sed&gt;0,1 m dyp'!E33*(mudringsdyp-MektighetTopplag)*(DensitetBunn/(1+vanninnholdBunn/100)))*tiltaksareal*korreksjon,'1b. Konsentrasjon toppsediment'!E33*tiltaksareal*mudringsdyp*(DensitetTopp/(1+(vanninnholdTopp/100)))*korreksjon)</f>
        <v>#DIV/0!</v>
      </c>
      <c r="E38" s="111"/>
    </row>
    <row r="39" spans="1:5" customFormat="1" ht="13.2" x14ac:dyDescent="0.25">
      <c r="A39" s="1" t="str">
        <f>IF('1b. Konsentrasjon toppsediment'!A34="x","x","")</f>
        <v/>
      </c>
      <c r="B39" s="110"/>
      <c r="C39" s="100" t="str">
        <f>'1b. Konsentrasjon toppsediment'!B34</f>
        <v>PCB 118</v>
      </c>
      <c r="D39" s="120" t="e">
        <f>IF('1c. Konsentrasjon sed&gt;0,1 m dyp'!E34&gt;0,('1b. Konsentrasjon toppsediment'!E34*MektighetTopplag*(DensitetTopp/(1+vanninnholdTopp/100))+'1c. Konsentrasjon sed&gt;0,1 m dyp'!E34*(mudringsdyp-MektighetTopplag)*(DensitetBunn/(1+vanninnholdBunn/100)))*tiltaksareal*korreksjon,'1b. Konsentrasjon toppsediment'!E34*tiltaksareal*mudringsdyp*(DensitetTopp/(1+(vanninnholdTopp/100)))*korreksjon)</f>
        <v>#DIV/0!</v>
      </c>
      <c r="E39" s="111"/>
    </row>
    <row r="40" spans="1:5" customFormat="1" ht="13.2" x14ac:dyDescent="0.25">
      <c r="A40" s="1" t="str">
        <f>IF('1b. Konsentrasjon toppsediment'!A35="x","x","")</f>
        <v/>
      </c>
      <c r="B40" s="110"/>
      <c r="C40" s="100" t="str">
        <f>'1b. Konsentrasjon toppsediment'!B35</f>
        <v>PCB 138</v>
      </c>
      <c r="D40" s="120" t="e">
        <f>IF('1c. Konsentrasjon sed&gt;0,1 m dyp'!E35&gt;0,('1b. Konsentrasjon toppsediment'!E35*MektighetTopplag*(DensitetTopp/(1+vanninnholdTopp/100))+'1c. Konsentrasjon sed&gt;0,1 m dyp'!E35*(mudringsdyp-MektighetTopplag)*(DensitetBunn/(1+vanninnholdBunn/100)))*tiltaksareal*korreksjon,'1b. Konsentrasjon toppsediment'!E35*tiltaksareal*mudringsdyp*(DensitetTopp/(1+(vanninnholdTopp/100)))*korreksjon)</f>
        <v>#DIV/0!</v>
      </c>
      <c r="E40" s="111"/>
    </row>
    <row r="41" spans="1:5" customFormat="1" ht="13.2" x14ac:dyDescent="0.25">
      <c r="A41" s="1" t="str">
        <f>IF('1b. Konsentrasjon toppsediment'!A36="x","x","")</f>
        <v/>
      </c>
      <c r="B41" s="110"/>
      <c r="C41" s="100" t="str">
        <f>'1b. Konsentrasjon toppsediment'!B36</f>
        <v>PCB 153</v>
      </c>
      <c r="D41" s="120" t="e">
        <f>IF('1c. Konsentrasjon sed&gt;0,1 m dyp'!E36&gt;0,('1b. Konsentrasjon toppsediment'!E36*MektighetTopplag*(DensitetTopp/(1+vanninnholdTopp/100))+'1c. Konsentrasjon sed&gt;0,1 m dyp'!E36*(mudringsdyp-MektighetTopplag)*(DensitetBunn/(1+vanninnholdBunn/100)))*tiltaksareal*korreksjon,'1b. Konsentrasjon toppsediment'!E36*tiltaksareal*mudringsdyp*(DensitetTopp/(1+(vanninnholdTopp/100)))*korreksjon)</f>
        <v>#DIV/0!</v>
      </c>
      <c r="E41" s="111"/>
    </row>
    <row r="42" spans="1:5" customFormat="1" ht="13.2" x14ac:dyDescent="0.25">
      <c r="A42" s="1" t="str">
        <f>IF('1b. Konsentrasjon toppsediment'!A37="x","x","")</f>
        <v/>
      </c>
      <c r="B42" s="110"/>
      <c r="C42" s="100" t="str">
        <f>'1b. Konsentrasjon toppsediment'!B37</f>
        <v>PCB 180</v>
      </c>
      <c r="D42" s="120" t="e">
        <f>IF('1c. Konsentrasjon sed&gt;0,1 m dyp'!E37&gt;0,('1b. Konsentrasjon toppsediment'!E37*MektighetTopplag*(DensitetTopp/(1+vanninnholdTopp/100))+'1c. Konsentrasjon sed&gt;0,1 m dyp'!E37*(mudringsdyp-MektighetTopplag)*(DensitetBunn/(1+vanninnholdBunn/100)))*tiltaksareal*korreksjon,'1b. Konsentrasjon toppsediment'!E37*tiltaksareal*mudringsdyp*(DensitetTopp/(1+(vanninnholdTopp/100)))*korreksjon)</f>
        <v>#DIV/0!</v>
      </c>
      <c r="E42" s="111"/>
    </row>
    <row r="43" spans="1:5" customFormat="1" ht="13.2" x14ac:dyDescent="0.25">
      <c r="A43" s="1" t="str">
        <f>IF('1b. Konsentrasjon toppsediment'!A38="x","x","")</f>
        <v/>
      </c>
      <c r="B43" s="110"/>
      <c r="C43" s="56" t="str">
        <f>'1b. Konsentrasjon toppsediment'!B38</f>
        <v>Sum PCB-7</v>
      </c>
      <c r="D43" s="120" t="e">
        <f>IF('1c. Konsentrasjon sed&gt;0,1 m dyp'!E38&gt;0,('1b. Konsentrasjon toppsediment'!E38*MektighetTopplag*(DensitetTopp/(1+vanninnholdTopp/100))+'1c. Konsentrasjon sed&gt;0,1 m dyp'!E38*(mudringsdyp-MektighetTopplag)*(DensitetBunn/(1+vanninnholdBunn/100)))*tiltaksareal*korreksjon,'1b. Konsentrasjon toppsediment'!E38*tiltaksareal*mudringsdyp*(DensitetTopp/(1+(vanninnholdTopp/100)))*korreksjon)</f>
        <v>#DIV/0!</v>
      </c>
      <c r="E43" s="111"/>
    </row>
    <row r="44" spans="1:5" customFormat="1" ht="13.2" x14ac:dyDescent="0.25">
      <c r="A44" s="1" t="str">
        <f>IF('1b. Konsentrasjon toppsediment'!A39="x","x","")</f>
        <v/>
      </c>
      <c r="B44" s="110"/>
      <c r="C44" s="100" t="str">
        <f>'1b. Konsentrasjon toppsediment'!B39</f>
        <v>DDT</v>
      </c>
      <c r="D44" s="120" t="e">
        <f>IF('1c. Konsentrasjon sed&gt;0,1 m dyp'!E39&gt;0,('1b. Konsentrasjon toppsediment'!E39*MektighetTopplag*(DensitetTopp/(1+vanninnholdTopp/100))+'1c. Konsentrasjon sed&gt;0,1 m dyp'!E39*(mudringsdyp-MektighetTopplag)*(DensitetBunn/(1+vanninnholdBunn/100)))*tiltaksareal*korreksjon,'1b. Konsentrasjon toppsediment'!E39*tiltaksareal*mudringsdyp*(DensitetTopp/(1+(vanninnholdTopp/100)))*korreksjon)</f>
        <v>#DIV/0!</v>
      </c>
      <c r="E44" s="111"/>
    </row>
    <row r="45" spans="1:5" customFormat="1" ht="13.2" x14ac:dyDescent="0.25">
      <c r="A45" s="1" t="str">
        <f>IF('1b. Konsentrasjon toppsediment'!A40="x","x","")</f>
        <v/>
      </c>
      <c r="B45" s="110"/>
      <c r="C45" s="56" t="str">
        <f>'1b. Konsentrasjon toppsediment'!B40</f>
        <v>Tributyltinn (TBT-ion)</v>
      </c>
      <c r="D45" s="120" t="e">
        <f>IF('1c. Konsentrasjon sed&gt;0,1 m dyp'!E40&gt;0,('1b. Konsentrasjon toppsediment'!E40*MektighetTopplag*(DensitetTopp/(1+vanninnholdTopp/100))+'1c. Konsentrasjon sed&gt;0,1 m dyp'!E40*(mudringsdyp-MektighetTopplag)*(DensitetBunn/(1+vanninnholdBunn/100)))*tiltaksareal*korreksjon,'1b. Konsentrasjon toppsediment'!E40*tiltaksareal*mudringsdyp*(DensitetTopp/(1+(vanninnholdTopp/100)))*korreksjon)</f>
        <v>#DIV/0!</v>
      </c>
      <c r="E45" s="111"/>
    </row>
    <row r="46" spans="1:5" customFormat="1" ht="13.2" x14ac:dyDescent="0.25">
      <c r="A46" s="1" t="str">
        <f>IF('1b. Konsentrasjon toppsediment'!A41="x","x","")</f>
        <v/>
      </c>
      <c r="B46" s="110"/>
      <c r="C46" s="100" t="str">
        <f>'1b. Konsentrasjon toppsediment'!B41</f>
        <v>Lindan</v>
      </c>
      <c r="D46" s="120" t="e">
        <f>IF('1c. Konsentrasjon sed&gt;0,1 m dyp'!E41&gt;0,('1b. Konsentrasjon toppsediment'!E41*MektighetTopplag*(DensitetTopp/(1+vanninnholdTopp/100))+'1c. Konsentrasjon sed&gt;0,1 m dyp'!E41*(mudringsdyp-MektighetTopplag)*(DensitetBunn/(1+vanninnholdBunn/100)))*tiltaksareal*korreksjon,'1b. Konsentrasjon toppsediment'!E41*tiltaksareal*mudringsdyp*(DensitetTopp/(1+(vanninnholdTopp/100)))*korreksjon)</f>
        <v>#DIV/0!</v>
      </c>
      <c r="E46" s="111"/>
    </row>
    <row r="47" spans="1:5" customFormat="1" ht="13.2" x14ac:dyDescent="0.25">
      <c r="A47" s="1" t="str">
        <f>IF('1b. Konsentrasjon toppsediment'!A42="x","x","")</f>
        <v/>
      </c>
      <c r="B47" s="110"/>
      <c r="C47" s="100" t="str">
        <f>'1b. Konsentrasjon toppsediment'!B42</f>
        <v>Heksaklorbenzen</v>
      </c>
      <c r="D47" s="120" t="e">
        <f>IF('1c. Konsentrasjon sed&gt;0,1 m dyp'!E42&gt;0,('1b. Konsentrasjon toppsediment'!E42*MektighetTopplag*(DensitetTopp/(1+vanninnholdTopp/100))+'1c. Konsentrasjon sed&gt;0,1 m dyp'!E42*(mudringsdyp-MektighetTopplag)*(DensitetBunn/(1+vanninnholdBunn/100)))*tiltaksareal*korreksjon,'1b. Konsentrasjon toppsediment'!E42*tiltaksareal*mudringsdyp*(DensitetTopp/(1+(vanninnholdTopp/100)))*korreksjon)</f>
        <v>#DIV/0!</v>
      </c>
      <c r="E47" s="111"/>
    </row>
    <row r="48" spans="1:5" customFormat="1" ht="13.2" x14ac:dyDescent="0.25">
      <c r="A48" s="1" t="str">
        <f>IF('1b. Konsentrasjon toppsediment'!A43="x","x","")</f>
        <v/>
      </c>
      <c r="B48" s="110"/>
      <c r="C48" s="100" t="str">
        <f>'1b. Konsentrasjon toppsediment'!B43</f>
        <v>Pentaklorbenzen</v>
      </c>
      <c r="D48" s="120" t="e">
        <f>IF('1c. Konsentrasjon sed&gt;0,1 m dyp'!E43&gt;0,('1b. Konsentrasjon toppsediment'!E43*MektighetTopplag*(DensitetTopp/(1+vanninnholdTopp/100))+'1c. Konsentrasjon sed&gt;0,1 m dyp'!E43*(mudringsdyp-MektighetTopplag)*(DensitetBunn/(1+vanninnholdBunn/100)))*tiltaksareal*korreksjon,'1b. Konsentrasjon toppsediment'!E43*tiltaksareal*mudringsdyp*(DensitetTopp/(1+(vanninnholdTopp/100)))*korreksjon)</f>
        <v>#DIV/0!</v>
      </c>
      <c r="E48" s="111"/>
    </row>
    <row r="49" spans="1:5" customFormat="1" ht="13.2" x14ac:dyDescent="0.25">
      <c r="A49" s="1" t="str">
        <f>IF('1b. Konsentrasjon toppsediment'!A44="x","x","")</f>
        <v/>
      </c>
      <c r="B49" s="110"/>
      <c r="C49" s="100" t="str">
        <f>'1b. Konsentrasjon toppsediment'!B44</f>
        <v>Triklorbenzen</v>
      </c>
      <c r="D49" s="120" t="e">
        <f>IF('1c. Konsentrasjon sed&gt;0,1 m dyp'!E44&gt;0,('1b. Konsentrasjon toppsediment'!E44*MektighetTopplag*(DensitetTopp/(1+vanninnholdTopp/100))+'1c. Konsentrasjon sed&gt;0,1 m dyp'!E44*(mudringsdyp-MektighetTopplag)*(DensitetBunn/(1+vanninnholdBunn/100)))*tiltaksareal*korreksjon,'1b. Konsentrasjon toppsediment'!E44*tiltaksareal*mudringsdyp*(DensitetTopp/(1+(vanninnholdTopp/100)))*korreksjon)</f>
        <v>#DIV/0!</v>
      </c>
      <c r="E49" s="111"/>
    </row>
    <row r="50" spans="1:5" customFormat="1" ht="13.2" x14ac:dyDescent="0.25">
      <c r="A50" s="1" t="str">
        <f>IF('1b. Konsentrasjon toppsediment'!A45="x","x","")</f>
        <v/>
      </c>
      <c r="B50" s="110"/>
      <c r="C50" s="100" t="str">
        <f>'1b. Konsentrasjon toppsediment'!B45</f>
        <v>Hexaklorbutadien</v>
      </c>
      <c r="D50" s="120" t="e">
        <f>IF('1c. Konsentrasjon sed&gt;0,1 m dyp'!E45&gt;0,('1b. Konsentrasjon toppsediment'!E45*MektighetTopplag*(DensitetTopp/(1+vanninnholdTopp/100))+'1c. Konsentrasjon sed&gt;0,1 m dyp'!E45*(mudringsdyp-MektighetTopplag)*(DensitetBunn/(1+vanninnholdBunn/100)))*tiltaksareal*korreksjon,'1b. Konsentrasjon toppsediment'!E45*tiltaksareal*mudringsdyp*(DensitetTopp/(1+(vanninnholdTopp/100)))*korreksjon)</f>
        <v>#DIV/0!</v>
      </c>
      <c r="E50" s="111"/>
    </row>
    <row r="51" spans="1:5" customFormat="1" ht="13.2" x14ac:dyDescent="0.25">
      <c r="A51" s="1" t="str">
        <f>IF('1b. Konsentrasjon toppsediment'!A46="x","x","")</f>
        <v/>
      </c>
      <c r="B51" s="110"/>
      <c r="C51" s="100" t="str">
        <f>'1b. Konsentrasjon toppsediment'!B46</f>
        <v>Pentaklorfenol</v>
      </c>
      <c r="D51" s="120" t="e">
        <f>IF('1c. Konsentrasjon sed&gt;0,1 m dyp'!E46&gt;0,('1b. Konsentrasjon toppsediment'!E46*MektighetTopplag*(DensitetTopp/(1+vanninnholdTopp/100))+'1c. Konsentrasjon sed&gt;0,1 m dyp'!E46*(mudringsdyp-MektighetTopplag)*(DensitetBunn/(1+vanninnholdBunn/100)))*tiltaksareal*korreksjon,'1b. Konsentrasjon toppsediment'!E46*tiltaksareal*mudringsdyp*(DensitetTopp/(1+(vanninnholdTopp/100)))*korreksjon)</f>
        <v>#DIV/0!</v>
      </c>
      <c r="E51" s="111"/>
    </row>
    <row r="52" spans="1:5" customFormat="1" ht="13.2" x14ac:dyDescent="0.25">
      <c r="A52" s="1" t="str">
        <f>IF('1b. Konsentrasjon toppsediment'!A47="x","x","")</f>
        <v/>
      </c>
      <c r="B52" s="110"/>
      <c r="C52" s="100" t="str">
        <f>'1b. Konsentrasjon toppsediment'!B47</f>
        <v>Oktylfenol</v>
      </c>
      <c r="D52" s="120" t="e">
        <f>IF('1c. Konsentrasjon sed&gt;0,1 m dyp'!E47&gt;0,('1b. Konsentrasjon toppsediment'!E47*MektighetTopplag*(DensitetTopp/(1+vanninnholdTopp/100))+'1c. Konsentrasjon sed&gt;0,1 m dyp'!E47*(mudringsdyp-MektighetTopplag)*(DensitetBunn/(1+vanninnholdBunn/100)))*tiltaksareal*korreksjon,'1b. Konsentrasjon toppsediment'!E47*tiltaksareal*mudringsdyp*(DensitetTopp/(1+(vanninnholdTopp/100)))*korreksjon)</f>
        <v>#DIV/0!</v>
      </c>
      <c r="E52" s="111"/>
    </row>
    <row r="53" spans="1:5" customFormat="1" ht="13.2" x14ac:dyDescent="0.25">
      <c r="A53" s="1" t="str">
        <f>IF('1b. Konsentrasjon toppsediment'!A48="x","x","")</f>
        <v/>
      </c>
      <c r="B53" s="110"/>
      <c r="C53" s="100" t="str">
        <f>'1b. Konsentrasjon toppsediment'!B48</f>
        <v>Nonylfenol</v>
      </c>
      <c r="D53" s="120" t="e">
        <f>IF('1c. Konsentrasjon sed&gt;0,1 m dyp'!E48&gt;0,('1b. Konsentrasjon toppsediment'!E48*MektighetTopplag*(DensitetTopp/(1+vanninnholdTopp/100))+'1c. Konsentrasjon sed&gt;0,1 m dyp'!E48*(mudringsdyp-MektighetTopplag)*(DensitetBunn/(1+vanninnholdBunn/100)))*tiltaksareal*korreksjon,'1b. Konsentrasjon toppsediment'!E48*tiltaksareal*mudringsdyp*(DensitetTopp/(1+(vanninnholdTopp/100)))*korreksjon)</f>
        <v>#DIV/0!</v>
      </c>
      <c r="E53" s="111"/>
    </row>
    <row r="54" spans="1:5" customFormat="1" ht="13.2" x14ac:dyDescent="0.25">
      <c r="A54" s="1" t="str">
        <f>IF('1b. Konsentrasjon toppsediment'!A49="x","x","")</f>
        <v/>
      </c>
      <c r="B54" s="110"/>
      <c r="C54" s="100" t="str">
        <f>'1b. Konsentrasjon toppsediment'!B49</f>
        <v>Bisfenol A</v>
      </c>
      <c r="D54" s="120" t="e">
        <f>IF('1c. Konsentrasjon sed&gt;0,1 m dyp'!E49&gt;0,('1b. Konsentrasjon toppsediment'!E49*MektighetTopplag*(DensitetTopp/(1+vanninnholdTopp/100))+'1c. Konsentrasjon sed&gt;0,1 m dyp'!E49*(mudringsdyp-MektighetTopplag)*(DensitetBunn/(1+vanninnholdBunn/100)))*tiltaksareal*korreksjon,'1b. Konsentrasjon toppsediment'!E49*tiltaksareal*mudringsdyp*(DensitetTopp/(1+(vanninnholdTopp/100)))*korreksjon)</f>
        <v>#DIV/0!</v>
      </c>
      <c r="E54" s="111"/>
    </row>
    <row r="55" spans="1:5" customFormat="1" ht="13.2" x14ac:dyDescent="0.25">
      <c r="A55" s="1" t="str">
        <f>IF('1b. Konsentrasjon toppsediment'!A50="x","x","")</f>
        <v/>
      </c>
      <c r="B55" s="110"/>
      <c r="C55" s="100" t="str">
        <f>'1b. Konsentrasjon toppsediment'!B50</f>
        <v>Tetrabrombisfenol A</v>
      </c>
      <c r="D55" s="120" t="e">
        <f>IF('1c. Konsentrasjon sed&gt;0,1 m dyp'!E50&gt;0,('1b. Konsentrasjon toppsediment'!E50*MektighetTopplag*(DensitetTopp/(1+vanninnholdTopp/100))+'1c. Konsentrasjon sed&gt;0,1 m dyp'!E50*(mudringsdyp-MektighetTopplag)*(DensitetBunn/(1+vanninnholdBunn/100)))*tiltaksareal*korreksjon,'1b. Konsentrasjon toppsediment'!E50*tiltaksareal*mudringsdyp*(DensitetTopp/(1+(vanninnholdTopp/100)))*korreksjon)</f>
        <v>#DIV/0!</v>
      </c>
      <c r="E55" s="111"/>
    </row>
    <row r="56" spans="1:5" customFormat="1" ht="13.2" x14ac:dyDescent="0.25">
      <c r="A56" s="1" t="str">
        <f>IF('1b. Konsentrasjon toppsediment'!A51="x","x","")</f>
        <v/>
      </c>
      <c r="B56" s="110"/>
      <c r="C56" s="100" t="str">
        <f>'1b. Konsentrasjon toppsediment'!B51</f>
        <v>Pentabromdifenyleter</v>
      </c>
      <c r="D56" s="120" t="e">
        <f>IF('1c. Konsentrasjon sed&gt;0,1 m dyp'!E51&gt;0,('1b. Konsentrasjon toppsediment'!E51*MektighetTopplag*(DensitetTopp/(1+vanninnholdTopp/100))+'1c. Konsentrasjon sed&gt;0,1 m dyp'!E51*(mudringsdyp-MektighetTopplag)*(DensitetBunn/(1+vanninnholdBunn/100)))*tiltaksareal*korreksjon,'1b. Konsentrasjon toppsediment'!E51*tiltaksareal*mudringsdyp*(DensitetTopp/(1+(vanninnholdTopp/100)))*korreksjon)</f>
        <v>#DIV/0!</v>
      </c>
      <c r="E56" s="111"/>
    </row>
    <row r="57" spans="1:5" customFormat="1" ht="13.2" x14ac:dyDescent="0.25">
      <c r="A57" s="1" t="str">
        <f>IF('1b. Konsentrasjon toppsediment'!A52="x","x","")</f>
        <v/>
      </c>
      <c r="B57" s="110"/>
      <c r="C57" s="100" t="str">
        <f>'1b. Konsentrasjon toppsediment'!B52</f>
        <v>Heksabromcyclododekan</v>
      </c>
      <c r="D57" s="120" t="e">
        <f>IF('1c. Konsentrasjon sed&gt;0,1 m dyp'!E52&gt;0,('1b. Konsentrasjon toppsediment'!E52*MektighetTopplag*(DensitetTopp/(1+vanninnholdTopp/100))+'1c. Konsentrasjon sed&gt;0,1 m dyp'!E52*(mudringsdyp-MektighetTopplag)*(DensitetBunn/(1+vanninnholdBunn/100)))*tiltaksareal*korreksjon,'1b. Konsentrasjon toppsediment'!E52*tiltaksareal*mudringsdyp*(DensitetTopp/(1+(vanninnholdTopp/100)))*korreksjon)</f>
        <v>#DIV/0!</v>
      </c>
      <c r="E57" s="111"/>
    </row>
    <row r="58" spans="1:5" customFormat="1" ht="13.2" x14ac:dyDescent="0.25">
      <c r="A58" s="1" t="str">
        <f>IF('1b. Konsentrasjon toppsediment'!A53="x","x","")</f>
        <v/>
      </c>
      <c r="B58" s="110"/>
      <c r="C58" s="100" t="str">
        <f>'1b. Konsentrasjon toppsediment'!B53</f>
        <v>Perfluorert oktylsulfonat (PFOS)</v>
      </c>
      <c r="D58" s="120" t="e">
        <f>IF('1c. Konsentrasjon sed&gt;0,1 m dyp'!E53&gt;0,('1b. Konsentrasjon toppsediment'!E53*MektighetTopplag*(DensitetTopp/(1+vanninnholdTopp/100))+'1c. Konsentrasjon sed&gt;0,1 m dyp'!E53*(mudringsdyp-MektighetTopplag)*(DensitetBunn/(1+vanninnholdBunn/100)))*tiltaksareal*korreksjon,'1b. Konsentrasjon toppsediment'!E53*tiltaksareal*mudringsdyp*(DensitetTopp/(1+(vanninnholdTopp/100)))*korreksjon)</f>
        <v>#DIV/0!</v>
      </c>
      <c r="E58" s="111"/>
    </row>
    <row r="59" spans="1:5" customFormat="1" ht="13.2" x14ac:dyDescent="0.25">
      <c r="A59" s="1" t="str">
        <f>IF('1b. Konsentrasjon toppsediment'!A54="x","x","")</f>
        <v/>
      </c>
      <c r="B59" s="110"/>
      <c r="C59" s="100" t="str">
        <f>'1b. Konsentrasjon toppsediment'!B54</f>
        <v>Diuron</v>
      </c>
      <c r="D59" s="120" t="e">
        <f>IF('1c. Konsentrasjon sed&gt;0,1 m dyp'!E54&gt;0,('1b. Konsentrasjon toppsediment'!E54*MektighetTopplag*(DensitetTopp/(1+vanninnholdTopp/100))+'1c. Konsentrasjon sed&gt;0,1 m dyp'!E54*(mudringsdyp-MektighetTopplag)*(DensitetBunn/(1+vanninnholdBunn/100)))*tiltaksareal*korreksjon,'1b. Konsentrasjon toppsediment'!E54*tiltaksareal*mudringsdyp*(DensitetTopp/(1+(vanninnholdTopp/100)))*korreksjon)</f>
        <v>#DIV/0!</v>
      </c>
      <c r="E59" s="111"/>
    </row>
    <row r="60" spans="1:5" customFormat="1" ht="13.2" x14ac:dyDescent="0.25">
      <c r="A60" s="1" t="str">
        <f>IF('1b. Konsentrasjon toppsediment'!A55="x","x","")</f>
        <v/>
      </c>
      <c r="B60" s="110"/>
      <c r="C60" s="100" t="str">
        <f>'1b. Konsentrasjon toppsediment'!B55</f>
        <v>Irgarol</v>
      </c>
      <c r="D60" s="120" t="e">
        <f>IF('1c. Konsentrasjon sed&gt;0,1 m dyp'!E55&gt;0,('1b. Konsentrasjon toppsediment'!E55*MektighetTopplag*(DensitetTopp/(1+vanninnholdTopp/100))+'1c. Konsentrasjon sed&gt;0,1 m dyp'!E55*(mudringsdyp-MektighetTopplag)*(DensitetBunn/(1+vanninnholdBunn/100)))*tiltaksareal*korreksjon,'1b. Konsentrasjon toppsediment'!E55*tiltaksareal*mudringsdyp*(DensitetTopp/(1+(vanninnholdTopp/100)))*korreksjon)</f>
        <v>#DIV/0!</v>
      </c>
      <c r="E60" s="111"/>
    </row>
    <row r="61" spans="1:5" customFormat="1" ht="13.2" x14ac:dyDescent="0.25">
      <c r="A61" s="1" t="str">
        <f>IF('1b. Konsentrasjon toppsediment'!A56="x","x","")</f>
        <v/>
      </c>
      <c r="B61" s="110"/>
      <c r="C61" s="100">
        <f>'1b. Konsentrasjon toppsediment'!B56</f>
        <v>0</v>
      </c>
      <c r="D61" s="120" t="e">
        <f>IF('1c. Konsentrasjon sed&gt;0,1 m dyp'!E56&gt;0,('1b. Konsentrasjon toppsediment'!E56*MektighetTopplag*(DensitetTopp/(1+vanninnholdTopp/100))+'1c. Konsentrasjon sed&gt;0,1 m dyp'!E56*(mudringsdyp-MektighetTopplag)*(DensitetBunn/(1+vanninnholdBunn/100)))*tiltaksareal*korreksjon,'1b. Konsentrasjon toppsediment'!E56*tiltaksareal*mudringsdyp*(DensitetTopp/(1+(vanninnholdTopp/100)))*korreksjon)</f>
        <v>#DIV/0!</v>
      </c>
      <c r="E61" s="111"/>
    </row>
    <row r="62" spans="1:5" customFormat="1" ht="13.2" x14ac:dyDescent="0.25">
      <c r="A62" s="1" t="str">
        <f>IF('1b. Konsentrasjon toppsediment'!A57="x","x","")</f>
        <v/>
      </c>
      <c r="B62" s="110"/>
      <c r="C62" s="100">
        <f>'1b. Konsentrasjon toppsediment'!B57</f>
        <v>0</v>
      </c>
      <c r="D62" s="120" t="e">
        <f>IF('1c. Konsentrasjon sed&gt;0,1 m dyp'!E57&gt;0,('1b. Konsentrasjon toppsediment'!E57*MektighetTopplag*(DensitetTopp/(1+vanninnholdTopp/100))+'1c. Konsentrasjon sed&gt;0,1 m dyp'!E57*(mudringsdyp-MektighetTopplag)*(DensitetBunn/(1+vanninnholdBunn/100)))*tiltaksareal*korreksjon,'1b. Konsentrasjon toppsediment'!E57*tiltaksareal*mudringsdyp*(DensitetTopp/(1+(vanninnholdTopp/100)))*korreksjon)</f>
        <v>#DIV/0!</v>
      </c>
      <c r="E62" s="111"/>
    </row>
    <row r="63" spans="1:5" customFormat="1" ht="13.2" x14ac:dyDescent="0.25">
      <c r="A63" s="1" t="str">
        <f>IF('1b. Konsentrasjon toppsediment'!A58="x","x","")</f>
        <v/>
      </c>
      <c r="B63" s="110"/>
      <c r="C63" s="100">
        <f>'1b. Konsentrasjon toppsediment'!B58</f>
        <v>0</v>
      </c>
      <c r="D63" s="120" t="e">
        <f>IF('1c. Konsentrasjon sed&gt;0,1 m dyp'!E58&gt;0,('1b. Konsentrasjon toppsediment'!E58*MektighetTopplag*(DensitetTopp/(1+vanninnholdTopp/100))+'1c. Konsentrasjon sed&gt;0,1 m dyp'!E58*(mudringsdyp-MektighetTopplag)*(DensitetBunn/(1+vanninnholdBunn/100)))*tiltaksareal*korreksjon,'1b. Konsentrasjon toppsediment'!E58*tiltaksareal*mudringsdyp*(DensitetTopp/(1+(vanninnholdTopp/100)))*korreksjon)</f>
        <v>#DIV/0!</v>
      </c>
      <c r="E63" s="111"/>
    </row>
    <row r="64" spans="1:5" customFormat="1" ht="13.2" x14ac:dyDescent="0.25">
      <c r="A64" s="1" t="str">
        <f>IF('1b. Konsentrasjon toppsediment'!A59="x","x","")</f>
        <v/>
      </c>
      <c r="B64" s="110"/>
      <c r="C64" s="100">
        <f>'1b. Konsentrasjon toppsediment'!B59</f>
        <v>0</v>
      </c>
      <c r="D64" s="120" t="e">
        <f>IF('1c. Konsentrasjon sed&gt;0,1 m dyp'!E59&gt;0,('1b. Konsentrasjon toppsediment'!E59*MektighetTopplag*(DensitetTopp/(1+vanninnholdTopp/100))+'1c. Konsentrasjon sed&gt;0,1 m dyp'!E59*(mudringsdyp-MektighetTopplag)*(DensitetBunn/(1+vanninnholdBunn/100)))*tiltaksareal*korreksjon,'1b. Konsentrasjon toppsediment'!E59*tiltaksareal*mudringsdyp*(DensitetTopp/(1+(vanninnholdTopp/100)))*korreksjon)</f>
        <v>#DIV/0!</v>
      </c>
      <c r="E64" s="111"/>
    </row>
    <row r="65" spans="1:5" customFormat="1" ht="13.2" x14ac:dyDescent="0.25">
      <c r="A65" s="1" t="str">
        <f>IF('1b. Konsentrasjon toppsediment'!A60="x","x","")</f>
        <v/>
      </c>
      <c r="B65" s="110"/>
      <c r="C65" s="100">
        <f>'1b. Konsentrasjon toppsediment'!B60</f>
        <v>0</v>
      </c>
      <c r="D65" s="120" t="e">
        <f>IF('1c. Konsentrasjon sed&gt;0,1 m dyp'!E60&gt;0,('1b. Konsentrasjon toppsediment'!E60*MektighetTopplag*(DensitetTopp/(1+vanninnholdTopp/100))+'1c. Konsentrasjon sed&gt;0,1 m dyp'!E60*(mudringsdyp-MektighetTopplag)*(DensitetBunn/(1+vanninnholdBunn/100)))*tiltaksareal*korreksjon,'1b. Konsentrasjon toppsediment'!E60*tiltaksareal*mudringsdyp*(DensitetTopp/(1+(vanninnholdTopp/100)))*korreksjon)</f>
        <v>#DIV/0!</v>
      </c>
      <c r="E65" s="111"/>
    </row>
    <row r="66" spans="1:5" customFormat="1" ht="13.8" thickBot="1" x14ac:dyDescent="0.3">
      <c r="A66" s="1" t="str">
        <f>IF('1b. Konsentrasjon toppsediment'!A61="x","x","")</f>
        <v/>
      </c>
      <c r="B66" s="110"/>
      <c r="C66" s="100">
        <f>'1b. Konsentrasjon toppsediment'!B61</f>
        <v>0</v>
      </c>
      <c r="D66" s="121" t="e">
        <f>IF('1c. Konsentrasjon sed&gt;0,1 m dyp'!E61&gt;0,('1b. Konsentrasjon toppsediment'!E61*MektighetTopplag*(DensitetTopp/(1+vanninnholdTopp/100))+'1c. Konsentrasjon sed&gt;0,1 m dyp'!E61*(mudringsdyp-MektighetTopplag)*(DensitetBunn/(1+vanninnholdBunn/100)))*tiltaksareal*korreksjon,'1b. Konsentrasjon toppsediment'!E61*tiltaksareal*mudringsdyp*(DensitetTopp/(1+(vanninnholdTopp/100)))*korreksjon)</f>
        <v>#DIV/0!</v>
      </c>
      <c r="E66" s="111"/>
    </row>
    <row r="67" spans="1:5" ht="13.8" thickBot="1" x14ac:dyDescent="0.3">
      <c r="A67" s="1" t="s">
        <v>1</v>
      </c>
      <c r="B67" s="112"/>
      <c r="C67" s="113"/>
      <c r="D67" s="114"/>
      <c r="E67" s="115"/>
    </row>
  </sheetData>
  <sheetProtection sheet="1" objects="1" scenarios="1"/>
  <autoFilter ref="A9:D67" xr:uid="{00000000-0009-0000-0000-000005000000}"/>
  <mergeCells count="1">
    <mergeCell ref="C9:C10"/>
  </mergeCells>
  <phoneticPr fontId="5" type="noConversion"/>
  <conditionalFormatting sqref="D11:D66">
    <cfRule type="cellIs" dxfId="1" priority="3" stopIfTrue="1" operator="lessThanOrEqual">
      <formula>D11=0</formula>
    </cfRule>
  </conditionalFormatting>
  <conditionalFormatting sqref="D2:D7">
    <cfRule type="cellIs" dxfId="0" priority="1" operator="equal">
      <formula>0</formula>
    </cfRule>
  </conditionalFormatting>
  <pageMargins left="0.74803149606299213" right="0.4" top="0.98425196850393704" bottom="0.98425196850393704" header="0.51181102362204722" footer="0.51181102362204722"/>
  <pageSetup paperSize="9" pageOrder="overThenDown" orientation="portrait" r:id="rId1"/>
  <headerFooter alignWithMargins="0">
    <oddHeader>&amp;L&amp;8&amp;Z&amp;F&amp;A</oddHeader>
    <oddFooter>&amp;CSide &amp;P av &amp;N&amp;R&amp;D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D2"/>
  <sheetViews>
    <sheetView workbookViewId="0">
      <selection activeCell="A2" sqref="A2"/>
    </sheetView>
  </sheetViews>
  <sheetFormatPr baseColWidth="10" defaultColWidth="11.5546875" defaultRowHeight="13.2" x14ac:dyDescent="0.25"/>
  <cols>
    <col min="1" max="1" width="18.109375" style="4" customWidth="1"/>
    <col min="2" max="2" width="11.44140625" style="4" customWidth="1"/>
    <col min="3" max="3" width="36.109375" customWidth="1"/>
    <col min="4" max="4" width="45" customWidth="1"/>
  </cols>
  <sheetData>
    <row r="1" spans="1:4" x14ac:dyDescent="0.25">
      <c r="A1" s="26" t="s">
        <v>308</v>
      </c>
      <c r="B1" s="26" t="s">
        <v>306</v>
      </c>
      <c r="C1" s="25" t="s">
        <v>307</v>
      </c>
      <c r="D1" s="25" t="s">
        <v>309</v>
      </c>
    </row>
    <row r="2" spans="1:4" x14ac:dyDescent="0.25">
      <c r="B2" s="27"/>
      <c r="C2" s="28"/>
    </row>
  </sheetData>
  <sheetProtection sheet="1" objects="1" scenarios="1"/>
  <phoneticPr fontId="5"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9b93dda-0db1-4804-bcd9-79ac3408f7b3"/>
    <gdc15e87e6184dc285cecc59dfe3e409 xmlns="99b93dda-0db1-4804-bcd9-79ac3408f7b3">
      <Terms xmlns="http://schemas.microsoft.com/office/infopath/2007/PartnerControls"/>
    </gdc15e87e6184dc285cecc59dfe3e409>
    <a707137999d24c5390df78a72943486a xmlns="99b93dda-0db1-4804-bcd9-79ac3408f7b3">
      <Terms xmlns="http://schemas.microsoft.com/office/infopath/2007/PartnerControls"/>
    </a707137999d24c5390df78a72943486a>
    <AvtaltDato xmlns="99b93dda-0db1-4804-bcd9-79ac3408f7b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egneark" ma:contentTypeID="0x010100D14BD004BF1C4459B890F3727F0925802000426A86693EE7C544870127E6F27F9A0C" ma:contentTypeVersion="1" ma:contentTypeDescription="Opprett et nytt dokument." ma:contentTypeScope="" ma:versionID="eeb3b8685fc8bd0b7a700093c26b270f">
  <xsd:schema xmlns:xsd="http://www.w3.org/2001/XMLSchema" xmlns:xs="http://www.w3.org/2001/XMLSchema" xmlns:p="http://schemas.microsoft.com/office/2006/metadata/properties" xmlns:ns2="99b93dda-0db1-4804-bcd9-79ac3408f7b3" targetNamespace="http://schemas.microsoft.com/office/2006/metadata/properties" ma:root="true" ma:fieldsID="5c2b6000bb69e602484c55bd34ffd142" ns2:_="">
    <xsd:import namespace="99b93dda-0db1-4804-bcd9-79ac3408f7b3"/>
    <xsd:element name="properties">
      <xsd:complexType>
        <xsd:sequence>
          <xsd:element name="documentManagement">
            <xsd:complexType>
              <xsd:all>
                <xsd:element ref="ns2:gdc15e87e6184dc285cecc59dfe3e409" minOccurs="0"/>
                <xsd:element ref="ns2:TaxCatchAll" minOccurs="0"/>
                <xsd:element ref="ns2:TaxCatchAllLabel" minOccurs="0"/>
                <xsd:element ref="ns2:a707137999d24c5390df78a72943486a" minOccurs="0"/>
                <xsd:element ref="ns2:AvtaltD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b93dda-0db1-4804-bcd9-79ac3408f7b3" elementFormDefault="qualified">
    <xsd:import namespace="http://schemas.microsoft.com/office/2006/documentManagement/types"/>
    <xsd:import namespace="http://schemas.microsoft.com/office/infopath/2007/PartnerControls"/>
    <xsd:element name="gdc15e87e6184dc285cecc59dfe3e409" ma:index="8" nillable="true" ma:taxonomy="true" ma:internalName="gdc15e87e6184dc285cecc59dfe3e409" ma:taxonomyFieldName="Dokumentkategori" ma:displayName="Dokumentkategori" ma:default="" ma:fieldId="{0dc15e87-e618-4dc2-85ce-cc59dfe3e409}" ma:taxonomyMulti="true" ma:sspId="f3010fb3-0ead-40f9-8418-3186255a05f9" ma:termSetId="53e1fc6a-97c5-4630-8402-445232887b95" ma:anchorId="466f3162-52c4-4958-b139-e4a268ee41e7" ma:open="false" ma:isKeyword="false">
      <xsd:complexType>
        <xsd:sequence>
          <xsd:element ref="pc:Terms" minOccurs="0" maxOccurs="1"/>
        </xsd:sequence>
      </xsd:complexType>
    </xsd:element>
    <xsd:element name="TaxCatchAll" ma:index="9" nillable="true" ma:displayName="Taxonomy Catch All Column" ma:hidden="true" ma:list="{15f7b6cb-ffde-4b64-99d6-d00789cfd471}" ma:internalName="TaxCatchAll" ma:showField="CatchAllData" ma:web="237058c1-d34a-42f2-9e77-205c7967c78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5f7b6cb-ffde-4b64-99d6-d00789cfd471}" ma:internalName="TaxCatchAllLabel" ma:readOnly="true" ma:showField="CatchAllDataLabel" ma:web="237058c1-d34a-42f2-9e77-205c7967c781">
      <xsd:complexType>
        <xsd:complexContent>
          <xsd:extension base="dms:MultiChoiceLookup">
            <xsd:sequence>
              <xsd:element name="Value" type="dms:Lookup" maxOccurs="unbounded" minOccurs="0" nillable="true"/>
            </xsd:sequence>
          </xsd:extension>
        </xsd:complexContent>
      </xsd:complexType>
    </xsd:element>
    <xsd:element name="a707137999d24c5390df78a72943486a" ma:index="12" nillable="true" ma:taxonomy="true" ma:internalName="a707137999d24c5390df78a72943486a" ma:taxonomyFieldName="Stikkord" ma:displayName="Stikkord" ma:readOnly="false" ma:default="" ma:fieldId="{a7071379-99d2-4c53-90df-78a72943486a}" ma:taxonomyMulti="true" ma:sspId="f3010fb3-0ead-40f9-8418-3186255a05f9" ma:termSetId="5b9839b4-4137-4aaf-bfa7-b3e208cd477c" ma:anchorId="00000000-0000-0000-0000-000000000000" ma:open="true" ma:isKeyword="false">
      <xsd:complexType>
        <xsd:sequence>
          <xsd:element ref="pc:Terms" minOccurs="0" maxOccurs="1"/>
        </xsd:sequence>
      </xsd:complexType>
    </xsd:element>
    <xsd:element name="AvtaltDato" ma:index="14" nillable="true" ma:displayName="Avtalt dato" ma:format="DateOnly" ma:indexed="true" ma:internalName="AvtaltDato"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f3010fb3-0ead-40f9-8418-3186255a05f9" ContentTypeId="0x010100D14BD004BF1C4459B890F3727F09258020" PreviousValue="false"/>
</file>

<file path=customXml/itemProps1.xml><?xml version="1.0" encoding="utf-8"?>
<ds:datastoreItem xmlns:ds="http://schemas.openxmlformats.org/officeDocument/2006/customXml" ds:itemID="{05019209-EBDB-45DA-9721-CB1C81C69042}">
  <ds:schemaRefs>
    <ds:schemaRef ds:uri="http://purl.org/dc/elements/1.1/"/>
    <ds:schemaRef ds:uri="http://schemas.microsoft.com/office/2006/metadata/properties"/>
    <ds:schemaRef ds:uri="http://purl.org/dc/terms/"/>
    <ds:schemaRef ds:uri="http://schemas.openxmlformats.org/package/2006/metadata/core-properties"/>
    <ds:schemaRef ds:uri="99b93dda-0db1-4804-bcd9-79ac3408f7b3"/>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BB5A7E3-0E5B-4802-A857-B9FE8E7A83D9}">
  <ds:schemaRefs>
    <ds:schemaRef ds:uri="http://schemas.microsoft.com/sharepoint/v3/contenttype/forms"/>
  </ds:schemaRefs>
</ds:datastoreItem>
</file>

<file path=customXml/itemProps3.xml><?xml version="1.0" encoding="utf-8"?>
<ds:datastoreItem xmlns:ds="http://schemas.openxmlformats.org/officeDocument/2006/customXml" ds:itemID="{AB05BCCE-FDA3-4497-9CE6-F4D307D992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b93dda-0db1-4804-bcd9-79ac3408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CFDA4E3-4AFB-4888-BA4B-0C54D3E4C9C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14</vt:i4>
      </vt:variant>
    </vt:vector>
  </HeadingPairs>
  <TitlesOfParts>
    <vt:vector size="21" baseType="lpstr">
      <vt:lpstr>Brukerveiledning</vt:lpstr>
      <vt:lpstr>1a. Stedsspesifikke data</vt:lpstr>
      <vt:lpstr>1b. Konsentrasjon toppsediment</vt:lpstr>
      <vt:lpstr>1c. Konsentrasjon sed&gt;0,1 m dyp</vt:lpstr>
      <vt:lpstr>1d. Grunnlagsdata</vt:lpstr>
      <vt:lpstr>2. Beregnet mengde fjernet</vt:lpstr>
      <vt:lpstr>Revisjonsprotokoll</vt:lpstr>
      <vt:lpstr>DensitetBunn</vt:lpstr>
      <vt:lpstr>DensitetTopp</vt:lpstr>
      <vt:lpstr>korreksjon</vt:lpstr>
      <vt:lpstr>MektighetTopplag</vt:lpstr>
      <vt:lpstr>mudringsdyp</vt:lpstr>
      <vt:lpstr>stdvanninnhold</vt:lpstr>
      <vt:lpstr>stdvåtdensitet</vt:lpstr>
      <vt:lpstr>tiltaksareal</vt:lpstr>
      <vt:lpstr>'1a. Stedsspesifikke data'!Utskriftsområde</vt:lpstr>
      <vt:lpstr>'1b. Konsentrasjon toppsediment'!Utskriftstitler</vt:lpstr>
      <vt:lpstr>'1c. Konsentrasjon sed&gt;0,1 m dyp'!Utskriftstitler</vt:lpstr>
      <vt:lpstr>'2. Beregnet mengde fjernet'!Utskriftstitler</vt:lpstr>
      <vt:lpstr>vanninnholdBunn</vt:lpstr>
      <vt:lpstr>vanninnholdTopp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Solveig Lone</dc:creator>
  <cp:lastModifiedBy>Reidar Evensen</cp:lastModifiedBy>
  <cp:lastPrinted>2011-07-08T05:57:58Z</cp:lastPrinted>
  <dcterms:created xsi:type="dcterms:W3CDTF">2004-05-07T07:14:47Z</dcterms:created>
  <dcterms:modified xsi:type="dcterms:W3CDTF">2019-09-12T04:59:32Z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0x010100D14BD004BF1C4459B890F3727F0925802000426A86693EE7C544870127E6F27F9A0C</vt:lpwstr>
  </property>
  <property fmtid="{D5CDD505-2E9C-101B-9397-08002B2CF9AE}" pid="4" name="_dlc_DocIdItemGuid">
    <vt:lpwstr>08822bd9-6899-4b0d-8989-4006fd57e9f5</vt:lpwstr>
  </property>
  <property fmtid="{D5CDD505-2E9C-101B-9397-08002B2CF9AE}" pid="5" name="Order">
    <vt:r8>572000</vt:r8>
  </property>
  <property fmtid="{D5CDD505-2E9C-101B-9397-08002B2CF9AE}" pid="6" name="TemplateUrl">
    <vt:lpwstr/>
  </property>
  <property fmtid="{D5CDD505-2E9C-101B-9397-08002B2CF9AE}" pid="7" name="TaxKeyword">
    <vt:lpwstr/>
  </property>
  <property fmtid="{D5CDD505-2E9C-101B-9397-08002B2CF9AE}" pid="8" name="xd_Signature">
    <vt:bool>false</vt:bool>
  </property>
  <property fmtid="{D5CDD505-2E9C-101B-9397-08002B2CF9AE}" pid="9" name="xd_ProgID">
    <vt:lpwstr/>
  </property>
  <property fmtid="{D5CDD505-2E9C-101B-9397-08002B2CF9AE}" pid="10" name="Stikkord">
    <vt:lpwstr/>
  </property>
  <property fmtid="{D5CDD505-2E9C-101B-9397-08002B2CF9AE}" pid="11" name="Arkiveringsstatus">
    <vt:lpwstr/>
  </property>
  <property fmtid="{D5CDD505-2E9C-101B-9397-08002B2CF9AE}" pid="12" name="Dokumentkategori">
    <vt:lpwstr/>
  </property>
  <property fmtid="{D5CDD505-2E9C-101B-9397-08002B2CF9AE}" pid="13" name="ArkivertAv">
    <vt:lpwstr/>
  </property>
</Properties>
</file>