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externalLinks/externalLink1.xml" ContentType="application/vnd.openxmlformats-officedocument.spreadsheetml.externalLink+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ables/table4.xml" ContentType="application/vnd.openxmlformats-officedocument.spreadsheetml.table+xml"/>
  <Override PartName="/xl/tables/table3.xml" ContentType="application/vnd.openxmlformats-officedocument.spreadsheetml.table+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xl/comments1.xml" ContentType="application/vnd.openxmlformats-officedocument.spreadsheetml.comment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https://miljodir.sharepoint.com/sites/O-1006/Delte dokumenter/General/Klimakvoter/4. kvoteperiode/4. Tillatelser og MR/4. Arbeid med tillatelser/5. Prosedyrer, verktøy og maler/"/>
    </mc:Choice>
  </mc:AlternateContent>
  <xr:revisionPtr revIDLastSave="75" documentId="8_{8A94DC5A-5A4F-4A79-8BF7-42F514177F64}" xr6:coauthVersionLast="47" xr6:coauthVersionMax="47" xr10:uidLastSave="{5F724BCD-C83B-4214-8DC3-4AC43D51E91C}"/>
  <bookViews>
    <workbookView xWindow="-120" yWindow="-120" windowWidth="77040" windowHeight="21840" xr2:uid="{C35347DF-99E8-47AB-9B46-01D0BFF8AC00}"/>
  </bookViews>
  <sheets>
    <sheet name="Veiledning" sheetId="4" r:id="rId1"/>
    <sheet name="Utfylling" sheetId="1" r:id="rId2"/>
    <sheet name="Standarder" sheetId="5" r:id="rId3"/>
    <sheet name="Utskriftsversjon" sheetId="2" r:id="rId4"/>
    <sheet name="Print version (english)" sheetId="11" r:id="rId5"/>
    <sheet name="Versjonslogg" sheetId="8" state="hidden" r:id="rId6"/>
    <sheet name="Oppslag" sheetId="6" state="hidden" r:id="rId7"/>
  </sheets>
  <externalReferences>
    <externalReference r:id="rId8"/>
  </externalReferences>
  <definedNames>
    <definedName name="_xlnm._FilterDatabase" localSheetId="6" hidden="1">Oppslag!$B$1:$C$7</definedName>
    <definedName name="Frekvenser" localSheetId="4">Frekvens[Frekvens]</definedName>
    <definedName name="Frekvenser" localSheetId="5">[1]!Frekvens[Frekvens]</definedName>
    <definedName name="Frekvenser">Frekvens[Frekvens]</definedName>
    <definedName name="Ja_Nei" localSheetId="4">JaNei[Ja/Nei]</definedName>
    <definedName name="Ja_Nei" localSheetId="5">[1]!JaNei[Ja/Nei]</definedName>
    <definedName name="Ja_Nei">JaNei[Ja/Nei]</definedName>
    <definedName name="Kildestrøm" localSheetId="4">Kildestrømmer[Kildestrømmer]</definedName>
    <definedName name="Kildestrøm" localSheetId="5">[1]!Kildestrømmer[Kildestrømmer]</definedName>
    <definedName name="Kildestrøm">Kildestrømmer[Kildestrømmer]</definedName>
    <definedName name="Prøvetaking" localSheetId="4">Prøvetaking_og_analyse[Prøvetaking og analyse]</definedName>
    <definedName name="Prøvetaking" localSheetId="5">[1]!Prøvetaking_og_analyse[Prøvetaking og analyse]</definedName>
    <definedName name="Prøvetaking">Prøvetaking_og_analyse[Prøvetaking og analyse]</definedName>
    <definedName name="_xlnm.Print_Area" localSheetId="4">'Print version (english)'!$A$1:$E$108</definedName>
    <definedName name="_xlnm.Print_Area" localSheetId="1">Utfylling!$A$1:$D$73</definedName>
    <definedName name="_xlnm.Print_Area" localSheetId="3">Utskriftsversjon!$A$1:$E$108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95" i="2" l="1"/>
  <c r="C96" i="2"/>
  <c r="C97" i="2"/>
  <c r="C98" i="2"/>
  <c r="C99" i="2"/>
  <c r="C100" i="2"/>
  <c r="C101" i="2"/>
  <c r="C102" i="2"/>
  <c r="C103" i="2"/>
  <c r="B108" i="11"/>
  <c r="B107" i="11"/>
  <c r="D103" i="11"/>
  <c r="C103" i="11"/>
  <c r="B103" i="11"/>
  <c r="D102" i="11"/>
  <c r="C102" i="11"/>
  <c r="B102" i="11"/>
  <c r="D101" i="11"/>
  <c r="C101" i="11"/>
  <c r="B101" i="11"/>
  <c r="D100" i="11"/>
  <c r="C100" i="11"/>
  <c r="B100" i="11"/>
  <c r="D99" i="11"/>
  <c r="C99" i="11"/>
  <c r="B99" i="11"/>
  <c r="D98" i="11"/>
  <c r="C98" i="11"/>
  <c r="B98" i="11"/>
  <c r="D97" i="11"/>
  <c r="C97" i="11"/>
  <c r="B97" i="11"/>
  <c r="D96" i="11"/>
  <c r="C96" i="11"/>
  <c r="B96" i="11"/>
  <c r="D95" i="11"/>
  <c r="C95" i="11"/>
  <c r="B95" i="11"/>
  <c r="D91" i="11"/>
  <c r="D90" i="11"/>
  <c r="D89" i="11"/>
  <c r="D88" i="11"/>
  <c r="B86" i="11"/>
  <c r="B84" i="11"/>
  <c r="B79" i="11"/>
  <c r="B77" i="11"/>
  <c r="B75" i="11"/>
  <c r="B73" i="11"/>
  <c r="B71" i="11"/>
  <c r="B69" i="11"/>
  <c r="B67" i="11"/>
  <c r="B65" i="11"/>
  <c r="B62" i="11"/>
  <c r="B60" i="11"/>
  <c r="B58" i="11"/>
  <c r="B56" i="11"/>
  <c r="B54" i="11"/>
  <c r="B52" i="11"/>
  <c r="B50" i="11"/>
  <c r="B48" i="11"/>
  <c r="B46" i="11"/>
  <c r="B44" i="11"/>
  <c r="B42" i="11"/>
  <c r="B40" i="11"/>
  <c r="B38" i="11"/>
  <c r="B35" i="11"/>
  <c r="B33" i="11"/>
  <c r="B31" i="11"/>
  <c r="B29" i="11"/>
  <c r="B27" i="11"/>
  <c r="B24" i="11"/>
  <c r="B22" i="11"/>
  <c r="D19" i="11"/>
  <c r="B19" i="11"/>
  <c r="D18" i="11"/>
  <c r="B18" i="11"/>
  <c r="D17" i="11"/>
  <c r="B17" i="11"/>
  <c r="B15" i="11"/>
  <c r="B13" i="11"/>
  <c r="B11" i="11"/>
  <c r="B9" i="11"/>
  <c r="B6" i="11"/>
  <c r="B4" i="11"/>
  <c r="B95" i="2"/>
  <c r="B96" i="2"/>
  <c r="B97" i="2"/>
  <c r="B98" i="2"/>
  <c r="B99" i="2"/>
  <c r="B100" i="2"/>
  <c r="B101" i="2"/>
  <c r="B102" i="2"/>
  <c r="B103" i="2"/>
  <c r="B38" i="2"/>
  <c r="B22" i="2"/>
  <c r="B86" i="2"/>
  <c r="B60" i="2"/>
  <c r="B58" i="2"/>
  <c r="B56" i="2"/>
  <c r="B50" i="2"/>
  <c r="B6" i="2"/>
  <c r="D103" i="2"/>
  <c r="D102" i="2"/>
  <c r="D101" i="2"/>
  <c r="D100" i="2"/>
  <c r="D99" i="2"/>
  <c r="D98" i="2"/>
  <c r="D97" i="2"/>
  <c r="D96" i="2"/>
  <c r="D95" i="2"/>
  <c r="B108" i="2"/>
  <c r="B107" i="2"/>
  <c r="B48" i="2"/>
  <c r="G31" i="1" a="1"/>
  <c r="G31" i="1" s="1"/>
  <c r="D17" i="2"/>
  <c r="B84" i="2"/>
  <c r="D89" i="2" l="1"/>
  <c r="D90" i="2"/>
  <c r="D91" i="2"/>
  <c r="D88" i="2"/>
  <c r="B77" i="2"/>
  <c r="B79" i="2"/>
  <c r="B73" i="2"/>
  <c r="B71" i="2"/>
  <c r="B54" i="2" l="1"/>
  <c r="B52" i="2"/>
  <c r="B42" i="2"/>
  <c r="B40" i="2"/>
  <c r="B35" i="2"/>
  <c r="B33" i="2"/>
  <c r="B31" i="2"/>
  <c r="B29" i="2"/>
  <c r="B27" i="2"/>
  <c r="D18" i="2"/>
  <c r="D19" i="2"/>
  <c r="B18" i="2"/>
  <c r="B19" i="2"/>
  <c r="B17" i="2"/>
  <c r="B15" i="2"/>
  <c r="B13" i="2"/>
  <c r="B11" i="2"/>
  <c r="B9" i="2"/>
  <c r="B4" i="2"/>
  <c r="C59" i="1"/>
  <c r="B82" i="11" s="1"/>
  <c r="B82" i="2" l="1"/>
  <c r="B75" i="2"/>
  <c r="B69" i="2"/>
  <c r="B67" i="2"/>
  <c r="B65" i="2"/>
  <c r="B62" i="2"/>
  <c r="B46" i="2"/>
  <c r="B44" i="2"/>
  <c r="B24"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tc={90BE6A42-FA27-4B1E-A8C2-DC33BE20D71A}</author>
  </authors>
  <commentList>
    <comment ref="C3" authorId="0" shapeId="0" xr:uid="{90BE6A42-FA27-4B1E-A8C2-DC33BE20D71A}">
      <text>
        <t>[Kommentartråd]
Din versjon av Excel lar deg lese denne kommentartråden. Eventuelle endringer i den vil imidlertid bli fjernet hvis filen åpnes i en nyere versjon av Excel. Finn ut mer: https://go.microsoft.com/fwlink/?linkid=870924
Kommentar:
    Husker hvorfor jeg ikke hadde gjort dette fra før. Blir problematisk ved entall....</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<sst xmlns="http://schemas.openxmlformats.org/spreadsheetml/2006/main" count="542" uniqueCount="426">
  <si>
    <t>Veiledning til prøvetakingsplan</t>
  </si>
  <si>
    <t>Prøvetakingsplan - skjema for utfylling</t>
  </si>
  <si>
    <t>Nr.</t>
  </si>
  <si>
    <t>Post</t>
  </si>
  <si>
    <t>Svar</t>
  </si>
  <si>
    <t>Veiledning</t>
  </si>
  <si>
    <t>1. Generell informasjon</t>
  </si>
  <si>
    <t>1a)</t>
  </si>
  <si>
    <t>1b)</t>
  </si>
  <si>
    <t>2. Ansvarsforhold</t>
  </si>
  <si>
    <t>2a)</t>
  </si>
  <si>
    <t>Navn på ansvarlig for å utarbeide prøvetakingsplanen</t>
  </si>
  <si>
    <t>2b)</t>
  </si>
  <si>
    <t>Stilling eller avdeling ansvarlig for prøvetakingen</t>
  </si>
  <si>
    <t>2c)</t>
  </si>
  <si>
    <t>Stilling eller avdeling ansvarlig for innsamling av data relatert til prøvetakingen</t>
  </si>
  <si>
    <t>2d)</t>
  </si>
  <si>
    <t>Navn på laboratoriet som analyserer prøven</t>
  </si>
  <si>
    <t>2e)</t>
  </si>
  <si>
    <t>Andre involverte parter</t>
  </si>
  <si>
    <t>Navn</t>
  </si>
  <si>
    <t>Rolle</t>
  </si>
  <si>
    <t>Navn og rolle ekstern aktør 1</t>
  </si>
  <si>
    <t>Dersom dere har benyttet eksterne tjenester, angi navn deres roller og ansvar.</t>
  </si>
  <si>
    <t>Navn og rolle ekstern aktør 2</t>
  </si>
  <si>
    <t>Beskrivelse av andre eksterne aktører</t>
  </si>
  <si>
    <t>3. Prøvetakingsformål</t>
  </si>
  <si>
    <t>3a)</t>
  </si>
  <si>
    <t>Bestemmelse av nedre brennverdi</t>
  </si>
  <si>
    <t>Angi JA for den/de faktorene som er relevante i denne prøvetakingsplanen.</t>
  </si>
  <si>
    <t>Bestemmelse av utslippsfaktor</t>
  </si>
  <si>
    <t>Bestemmelse av karboninnhold</t>
  </si>
  <si>
    <t>Bestemmelse av biomasseinnhold</t>
  </si>
  <si>
    <t>Bestemmelse av omregningsfaktor</t>
  </si>
  <si>
    <t>Bestemmelse av fuktinnhold</t>
  </si>
  <si>
    <t>Annet (spesifiser)</t>
  </si>
  <si>
    <t>3b)</t>
  </si>
  <si>
    <t>Nødvendig analyse</t>
  </si>
  <si>
    <t>Beskriv hvilken analyse som er relevant, eksempel: Bombekalorimeter for bestemmelse av nedre brennverdi.</t>
  </si>
  <si>
    <t>4a)</t>
  </si>
  <si>
    <t>4b)</t>
  </si>
  <si>
    <t>4c)</t>
  </si>
  <si>
    <t>Beskriv relevante egenskaper, som fase (gass, væske, fast stoff), maksimum partikkelstørrelse for brenslet eller materialet, tetthet, viskositet, temperatur osv., dersom disse egenskapene er relevante for prøvetakingen.</t>
  </si>
  <si>
    <t>4d)</t>
  </si>
  <si>
    <t>4e)</t>
  </si>
  <si>
    <t xml:space="preserve">Beskriv materialets/brenselets heterogenitet og årsaker til variasjon. </t>
  </si>
  <si>
    <t>5. Prøvetakingsmetode</t>
  </si>
  <si>
    <t>5a)</t>
  </si>
  <si>
    <t xml:space="preserve">Hvor ofte tas det prøver? </t>
  </si>
  <si>
    <t xml:space="preserve">Angi hvor ofte det tas prøver, ved  å angi tall og velge frekvens fra nedtrekksmeny. Hvis du ønsker å spesifisere ytterligere (feks mandager, hver tredje time), angir du dette i feltet under. Dersom du ikke finner relevant frekvens i nedtrekk, velg "annet, spesifisert under" og utdyp under. </t>
  </si>
  <si>
    <t>Spesifiser om nødvendig</t>
  </si>
  <si>
    <t>5b)</t>
  </si>
  <si>
    <t>Prøvetakingssted og -tidspunkt</t>
  </si>
  <si>
    <t>Spesifiser hvor og når i prosessen prøven tas (for eksempel: etter levering).</t>
  </si>
  <si>
    <t>5c)</t>
  </si>
  <si>
    <t>Prøvetakingsutstyr</t>
  </si>
  <si>
    <t>Beskriv utstyret som benyttes ved prøvetakingen.</t>
  </si>
  <si>
    <t>5e)</t>
  </si>
  <si>
    <t>Fremgangsmåte for prøvetaking</t>
  </si>
  <si>
    <t xml:space="preserve">Beskriv hvordan prøven tas. </t>
  </si>
  <si>
    <t>5f)</t>
  </si>
  <si>
    <t>Prøvens sammensetning</t>
  </si>
  <si>
    <t>Analyseres prøven individuelt?</t>
  </si>
  <si>
    <t>Angi NEI hvis samleprøve. Dersom du har valgt NEI, utdyp i feltet under.</t>
  </si>
  <si>
    <t>Om flere prøver kombineres ved analyse, beskriv antall og fremgangsmåte</t>
  </si>
  <si>
    <t>5g)</t>
  </si>
  <si>
    <t>Prøvens størrelse</t>
  </si>
  <si>
    <t>Beskriv størrelsen på hver enkelt prøve</t>
  </si>
  <si>
    <t>Prøvestørrelsen skal være stor nok og representativ slik at den dekker alle aktuelle partikkelstørrelser som kan forekomme.</t>
  </si>
  <si>
    <t>Beskriv minimum prøvestørrelse</t>
  </si>
  <si>
    <t>5h)</t>
  </si>
  <si>
    <t>Oppdeling av prøver</t>
  </si>
  <si>
    <t>Er den aktuelle prøven oppdelt?</t>
  </si>
  <si>
    <t xml:space="preserve">Hvis prøven er for stor for transport til et laboratorium, kan en mindre del av prøven benyttes. Denne prøven skal bevare prøvens integritet. </t>
  </si>
  <si>
    <t>Beskriv kort hvordan prøven deles opp</t>
  </si>
  <si>
    <t>Angi kort hvordan dere sikrer at den delte prøven er representativ for den opprinnelige prøven.</t>
  </si>
  <si>
    <t>5i)</t>
  </si>
  <si>
    <t>Begrunnelse for at prøven er representativ</t>
  </si>
  <si>
    <t>Gi en begrunnelse for at valgt metode for prøvetaking gir en representativ prøve. Ta hensyn til informasjon om kildestrømmen og populasjonskarakteristikken (eksempel: mengde brensel eller materiale prøven representerer).</t>
  </si>
  <si>
    <t>6. Prosedyrer for pakking, konservering, lagring og transport av prøve</t>
  </si>
  <si>
    <t>6a)</t>
  </si>
  <si>
    <t>Pakking</t>
  </si>
  <si>
    <t>Gi en kort beskrivelse av størrelsen, formen og materialet til beholderne som brukes til pakking av prøver, og hvordan det tas hensyn til risiko for adsorpsjon/absorpsjon/reaksjon.</t>
  </si>
  <si>
    <t>6b)</t>
  </si>
  <si>
    <t>Merking</t>
  </si>
  <si>
    <t>Beskriv hvordan prøvene merkes. Alle prøvebeholdere skal ha en unik merking som gjenkjennes av prøvetaker og laboratorium.</t>
  </si>
  <si>
    <t>6c)</t>
  </si>
  <si>
    <t>Konservering</t>
  </si>
  <si>
    <t>Gi en beskrivelse av tiltak som sørger for at prøvene er representative og gyldige etter pakking og transport.</t>
  </si>
  <si>
    <t>6d)</t>
  </si>
  <si>
    <t>Lagring</t>
  </si>
  <si>
    <t>Beskriv hvordan prøven lagres hos laboratoriet</t>
  </si>
  <si>
    <t>6e)</t>
  </si>
  <si>
    <t>Transport</t>
  </si>
  <si>
    <t>Beskriv relevante lagringsbetingelser under transport.</t>
  </si>
  <si>
    <t>6f)</t>
  </si>
  <si>
    <t>Datalagringssystem</t>
  </si>
  <si>
    <t>Gi en kort beskrivelse av hvor datalagringssystemet er og hvordan det fungerer.</t>
  </si>
  <si>
    <t>Gi en kort beskrivelse av hva det inneholder av informasjon (eksempel: prøvedato, prøvekode, lagerreferansenummer, produkttype, plassering, størrelse, osv.).</t>
  </si>
  <si>
    <t>7. Analyselaboratorium</t>
  </si>
  <si>
    <t>7a)</t>
  </si>
  <si>
    <t>Navn på laboratorium</t>
  </si>
  <si>
    <t>7b)</t>
  </si>
  <si>
    <t>EN ISO/IEC 17025 akkreditering</t>
  </si>
  <si>
    <t>Er laboratoriet akkreditert?</t>
  </si>
  <si>
    <t>Angi JA hvis laboratoriet akkreditert for analysen av prøven beskrevet i denne prøvetakingsplanen. Dersom du har valgt NEI, angi navn på utfylt vedlegg om "krav til ikke-akkreditert laboratorium". Mal finnes på våre nettsider.</t>
  </si>
  <si>
    <t>Angi navn på vedlegg om ikke-akkreditert laboratorium</t>
  </si>
  <si>
    <t>7c)</t>
  </si>
  <si>
    <t>Kontaktdetaljer</t>
  </si>
  <si>
    <t>Fyll inn kontaktdetaljene til analyselaboratoriet.</t>
  </si>
  <si>
    <t>Kontaktperson</t>
  </si>
  <si>
    <t>E-postadresse</t>
  </si>
  <si>
    <t>Telefon</t>
  </si>
  <si>
    <t>Adresse</t>
  </si>
  <si>
    <t>7d)</t>
  </si>
  <si>
    <t xml:space="preserve">Standarder </t>
  </si>
  <si>
    <t>Fyll ut informasjon om relevante standarder for analyse i arkfane "Standarder".</t>
  </si>
  <si>
    <t>8. Signaturer</t>
  </si>
  <si>
    <t>Tittel</t>
  </si>
  <si>
    <t>8a)</t>
  </si>
  <si>
    <t xml:space="preserve">Anleggsoperatøren </t>
  </si>
  <si>
    <t>8b)</t>
  </si>
  <si>
    <t>Laboratoriet</t>
  </si>
  <si>
    <t>Bruk av standarder i forbindelse med prøvetaking og analyse</t>
  </si>
  <si>
    <t>Legg inn standardene som er benyttet til prøvetaking og analayse. Kryss av for hvilke(n) faktor(er) standarden er relevant for. Hvite/grå avkryssingsfelt gjenspeiler valgene gjort under avsnitt 3. Prøvetakingsformål. Kun hvite felt skal fylles ut.</t>
  </si>
  <si>
    <t>Nedre brennverdi</t>
  </si>
  <si>
    <t>Utslippsfaktor</t>
  </si>
  <si>
    <t>Karboninnhold</t>
  </si>
  <si>
    <t>Biomasseinnhold</t>
  </si>
  <si>
    <t>Omregningsfaktor</t>
  </si>
  <si>
    <t>Fuktinnhold</t>
  </si>
  <si>
    <t>Annet</t>
  </si>
  <si>
    <t>Formål</t>
  </si>
  <si>
    <t>Nummer</t>
  </si>
  <si>
    <t>x</t>
  </si>
  <si>
    <t>Prøvetaking</t>
  </si>
  <si>
    <t>N</t>
  </si>
  <si>
    <t>U</t>
  </si>
  <si>
    <t>K</t>
  </si>
  <si>
    <t>B</t>
  </si>
  <si>
    <t>O</t>
  </si>
  <si>
    <t>F</t>
  </si>
  <si>
    <t>A</t>
  </si>
  <si>
    <t>Prøvetakingsplan</t>
  </si>
  <si>
    <t>Stilling eller avdeling ansvarlig for innsamling av data relatert til prøvetakingsplanen</t>
  </si>
  <si>
    <t>Formålet ved prøvetakingen</t>
  </si>
  <si>
    <t>Materialet eller brenslets grad av heterogenitet og eventuelle årsaker til variasjoner</t>
  </si>
  <si>
    <t>Hvor ofte tas det prøver</t>
  </si>
  <si>
    <t>Eventuelle behov for spesifisering</t>
  </si>
  <si>
    <t>5d)</t>
  </si>
  <si>
    <t>Minimum prøvestørrelse</t>
  </si>
  <si>
    <t>Beskrivelse av hvordan prøven er oppdelt</t>
  </si>
  <si>
    <t>Begrunnelse for at den oppdelte prøven er representativ</t>
  </si>
  <si>
    <t>Lagring hos laboratoriet</t>
  </si>
  <si>
    <t>Beskrivelse av datalagringssystem</t>
  </si>
  <si>
    <t>Beskrivelse av hva som lagres i datalagringssystemet</t>
  </si>
  <si>
    <t>Navn på vedlegg som beskriver krav til ikke-akkreditert laboratorium</t>
  </si>
  <si>
    <t>7d. Standarder brukt</t>
  </si>
  <si>
    <r>
      <t xml:space="preserve">N = Nedre brennverdi, U = Utslippsfaktor, O = </t>
    </r>
    <r>
      <rPr>
        <sz val="8"/>
        <color theme="1"/>
        <rFont val="Calibri"/>
        <family val="2"/>
        <scheme val="minor"/>
      </rPr>
      <t>O</t>
    </r>
    <r>
      <rPr>
        <i/>
        <sz val="8"/>
        <color theme="1"/>
        <rFont val="Calibri"/>
        <family val="2"/>
        <scheme val="minor"/>
      </rPr>
      <t xml:space="preserve">mregningsfaktor, F = Fuktinnhold, B = Biomasseinnhold, K = Karboninnhold, A = Annet </t>
    </r>
  </si>
  <si>
    <t>Faktor</t>
  </si>
  <si>
    <t>Standard</t>
  </si>
  <si>
    <t>Navn og tittel</t>
  </si>
  <si>
    <t>Signatur</t>
  </si>
  <si>
    <t>Dato</t>
  </si>
  <si>
    <t>Sampling plan</t>
  </si>
  <si>
    <t>1. General information</t>
  </si>
  <si>
    <t>Name of operator</t>
  </si>
  <si>
    <t>Name of installation</t>
  </si>
  <si>
    <t>2. Responsible contact person</t>
  </si>
  <si>
    <t>Name of person responsible for fillng out the sampling plan</t>
  </si>
  <si>
    <t>Title or department of the person filling out the sampling plan</t>
  </si>
  <si>
    <t>Title or department of the person gathering data for sampling</t>
  </si>
  <si>
    <t>Name of laboratory that analyzes samples</t>
  </si>
  <si>
    <t>Others involved in the sampling</t>
  </si>
  <si>
    <t>3. Sampling purposes</t>
  </si>
  <si>
    <t>Purpose of sampling</t>
  </si>
  <si>
    <t>Necessary analysis</t>
  </si>
  <si>
    <t>The degree of heterogenity of the material or fuel and any reasons for variations</t>
  </si>
  <si>
    <t>5. Sampling method</t>
  </si>
  <si>
    <t>How often are samples taken?</t>
  </si>
  <si>
    <t>Specifications on frequency (if needed)</t>
  </si>
  <si>
    <t>Place and time of sampling</t>
  </si>
  <si>
    <t>Equipment used for sampling</t>
  </si>
  <si>
    <t>Sampling approach</t>
  </si>
  <si>
    <t>Composition of the sample</t>
  </si>
  <si>
    <t>If several samples are combined by analysis describe the number and procedure</t>
  </si>
  <si>
    <t>Size of sample</t>
  </si>
  <si>
    <t>Minimum sample size</t>
  </si>
  <si>
    <t>Division of samples (if applicable)</t>
  </si>
  <si>
    <t>Description of how the sample is divided</t>
  </si>
  <si>
    <t>Justification that the divided sample is representative</t>
  </si>
  <si>
    <t>6. Procedures for packing, conservation, storage and transport of samples</t>
  </si>
  <si>
    <t>Packing</t>
  </si>
  <si>
    <t>Branding</t>
  </si>
  <si>
    <t>Conservation</t>
  </si>
  <si>
    <t>Storage at the installation</t>
  </si>
  <si>
    <t>Storage at the laboratory</t>
  </si>
  <si>
    <t>Description of data storage system</t>
  </si>
  <si>
    <t>Description of what is stored in the data storage system</t>
  </si>
  <si>
    <t>7. Laboratory Information</t>
  </si>
  <si>
    <t>Name of laboratory</t>
  </si>
  <si>
    <t>EN ISO/IEC 17025 accreditation</t>
  </si>
  <si>
    <t>Name of attachment describing requirements for non-accredited laboratory</t>
  </si>
  <si>
    <t>Contact details</t>
  </si>
  <si>
    <t>Contact person</t>
  </si>
  <si>
    <t>E-mail adress</t>
  </si>
  <si>
    <t>Phone</t>
  </si>
  <si>
    <t>Address</t>
  </si>
  <si>
    <t>7d. Standards used</t>
  </si>
  <si>
    <r>
      <t xml:space="preserve">N = Lower calorific value, U = Emission factor, O = </t>
    </r>
    <r>
      <rPr>
        <sz val="8"/>
        <color theme="1"/>
        <rFont val="Calibri"/>
        <family val="2"/>
        <scheme val="minor"/>
      </rPr>
      <t>Conversion factor</t>
    </r>
    <r>
      <rPr>
        <i/>
        <sz val="8"/>
        <color theme="1"/>
        <rFont val="Calibri"/>
        <family val="2"/>
        <scheme val="minor"/>
      </rPr>
      <t xml:space="preserve">, F = Moisture content, B = Biomass fraction,                                 K = Carbon content, A = Other </t>
    </r>
  </si>
  <si>
    <t>Factor</t>
  </si>
  <si>
    <t>Purpose</t>
  </si>
  <si>
    <t>8. Signatures</t>
  </si>
  <si>
    <t>Name and title</t>
  </si>
  <si>
    <t>Signature</t>
  </si>
  <si>
    <t>Date</t>
  </si>
  <si>
    <t>Versjon</t>
  </si>
  <si>
    <t>Endring</t>
  </si>
  <si>
    <t>1.0</t>
  </si>
  <si>
    <t>Endret formel under punkt 7.d i arket "Utskriftsversjon" med riktige referanser til arket "Standarder" slik at bokstav for faktorer vises riktig.</t>
  </si>
  <si>
    <t>Lagt til setning i veiledningsteksten om at funksjonen "klipp ut" ikke må benyttes.</t>
  </si>
  <si>
    <t>1.1</t>
  </si>
  <si>
    <t>Endret tabellen "Frekvenser" i arket "Oppslag" så det ble mulig å velge "Annet, spesifisert under" under punkt 5.a i arket "Utfylling".</t>
  </si>
  <si>
    <t>1.2</t>
  </si>
  <si>
    <t>Lagt til setning i veiledningsteksten om at man ikkee må slette hjelptetekst eller eksempler i utfyllingsarkene.</t>
  </si>
  <si>
    <t xml:space="preserve">Rettet så bokstavene i rad 16 i arket "Standarder" samsvarer med riktig faktor. </t>
  </si>
  <si>
    <t>Rettet fra omgjøringsfaktor til omregningsfaktor i hjelpeteksten for 7d. I "Utskriftsversjon"</t>
  </si>
  <si>
    <t>Endret formel under punkt 7.d i arket "Utskriftsversjon" så den også inkluderer A ved avkrysning av Annet i arket "Standarder". Har lagt inn A i rad 16 i arket "Standarder".</t>
  </si>
  <si>
    <t>1.3</t>
  </si>
  <si>
    <t>Endret valgt ark og valgte celler. Rettet versjon og dato i veiledningsarket</t>
  </si>
  <si>
    <t>Ja/Nei</t>
  </si>
  <si>
    <t>Kildestrømmer</t>
  </si>
  <si>
    <t>Frekvens</t>
  </si>
  <si>
    <t>Prøvetaking og analyse</t>
  </si>
  <si>
    <t>JA</t>
  </si>
  <si>
    <t>Alumet</t>
  </si>
  <si>
    <t>gang(er) i timen</t>
  </si>
  <si>
    <t>NEI</t>
  </si>
  <si>
    <t>Antrasitt</t>
  </si>
  <si>
    <t>gang(er) i døgnet</t>
  </si>
  <si>
    <t>Analyse</t>
  </si>
  <si>
    <t>Bensin</t>
  </si>
  <si>
    <t>gang(er) i uka</t>
  </si>
  <si>
    <t>Brenngass</t>
  </si>
  <si>
    <t>gang(er) i måneden</t>
  </si>
  <si>
    <t>Brenselgass</t>
  </si>
  <si>
    <t>gang(er) i året</t>
  </si>
  <si>
    <t>Brent dolomitt</t>
  </si>
  <si>
    <t>gang(er) per batch</t>
  </si>
  <si>
    <t>Butan</t>
  </si>
  <si>
    <t>Annet, spesifisert under</t>
  </si>
  <si>
    <t>Bypass-støv</t>
  </si>
  <si>
    <t>C4-mix</t>
  </si>
  <si>
    <t>CaSi (løs vekt)</t>
  </si>
  <si>
    <t>CaSi (trådtilsats)</t>
  </si>
  <si>
    <t>CO2 fra avbrenning av koks på katalysatormasse</t>
  </si>
  <si>
    <t>CO2 fra MEA-behandling av brenngass</t>
  </si>
  <si>
    <t>CO2 fra MEA-behandling av råolje</t>
  </si>
  <si>
    <t>CO-rik gass</t>
  </si>
  <si>
    <t>Diesel</t>
  </si>
  <si>
    <t>Dolomitt</t>
  </si>
  <si>
    <t>Elektroder</t>
  </si>
  <si>
    <t>Etan</t>
  </si>
  <si>
    <t>Etylen</t>
  </si>
  <si>
    <t>Fakkelgass</t>
  </si>
  <si>
    <t>Fast farlig avfall</t>
  </si>
  <si>
    <t>Ferromangan</t>
  </si>
  <si>
    <t>Ferrosilisium</t>
  </si>
  <si>
    <t>FeV</t>
  </si>
  <si>
    <t>Finkoks</t>
  </si>
  <si>
    <t>Flytende farlig avfall</t>
  </si>
  <si>
    <t>Forbrukt mengde metanol</t>
  </si>
  <si>
    <t>Tung fyringsolje</t>
  </si>
  <si>
    <t>Fyringsolje/polardiesel</t>
  </si>
  <si>
    <t>Gass til forbrenning i fakkel</t>
  </si>
  <si>
    <t>Ikke-karbonatisert karbon i råvare</t>
  </si>
  <si>
    <t>Ildfast materiale</t>
  </si>
  <si>
    <t>Kalkstein</t>
  </si>
  <si>
    <t>Kalsinert soda</t>
  </si>
  <si>
    <t>Kalsiumkarbonat</t>
  </si>
  <si>
    <t>KFK - andre kjølemedier</t>
  </si>
  <si>
    <t>Kull</t>
  </si>
  <si>
    <t>Leire</t>
  </si>
  <si>
    <t>LNG</t>
  </si>
  <si>
    <t>LOFS (liquid off-spec metanol)</t>
  </si>
  <si>
    <t>LPG</t>
  </si>
  <si>
    <t>LVN (Liquide virgin naphtha)</t>
  </si>
  <si>
    <t>Metanol i produkt (formalin)</t>
  </si>
  <si>
    <t>Naturgass</t>
  </si>
  <si>
    <t>Oxyavgass</t>
  </si>
  <si>
    <t>Petrolkoks</t>
  </si>
  <si>
    <t>Plast</t>
  </si>
  <si>
    <t>Plasttrejekt</t>
  </si>
  <si>
    <t>Produksjon av klinker</t>
  </si>
  <si>
    <t>Produkt-billets (Stål)</t>
  </si>
  <si>
    <t>Produsert mengde formalin</t>
  </si>
  <si>
    <t>Propan</t>
  </si>
  <si>
    <t>Propylen</t>
  </si>
  <si>
    <t>Pyrolysebensin</t>
  </si>
  <si>
    <t>Pyrolyseolje</t>
  </si>
  <si>
    <t>Retureten fra polyetylenfabrikken (PEL)</t>
  </si>
  <si>
    <t>Returetylen</t>
  </si>
  <si>
    <t>Råleire</t>
  </si>
  <si>
    <t>Silikonmangan</t>
  </si>
  <si>
    <t>Skrapjern</t>
  </si>
  <si>
    <t>Slagg</t>
  </si>
  <si>
    <t>Smøreolje</t>
  </si>
  <si>
    <t>Soda (Na2CO3)</t>
  </si>
  <si>
    <t>Spillgass</t>
  </si>
  <si>
    <t>Spillolje</t>
  </si>
  <si>
    <t>Steinkull</t>
  </si>
  <si>
    <t>Støv</t>
  </si>
  <si>
    <t>Surgass</t>
  </si>
  <si>
    <t>Syntesegass</t>
  </si>
  <si>
    <t>Diffuse utslipp</t>
  </si>
  <si>
    <t>Kondensat</t>
  </si>
  <si>
    <t>Lett fyringsolje</t>
  </si>
  <si>
    <t>Avgass fra CO2 fjerningsenhet</t>
  </si>
  <si>
    <t>Parafin</t>
  </si>
  <si>
    <t>Kullmix</t>
  </si>
  <si>
    <t>Silisium</t>
  </si>
  <si>
    <t>Mikrosilika</t>
  </si>
  <si>
    <t>Silisiumdioksid</t>
  </si>
  <si>
    <t>Trekull</t>
  </si>
  <si>
    <t>Treflis</t>
  </si>
  <si>
    <t>Elektrodemasse</t>
  </si>
  <si>
    <t>Aluminium</t>
  </si>
  <si>
    <t>Brentkalk</t>
  </si>
  <si>
    <t>Filterstøv</t>
  </si>
  <si>
    <t>Anode</t>
  </si>
  <si>
    <t>Prebake anoder</t>
  </si>
  <si>
    <t>Grønne anoder</t>
  </si>
  <si>
    <t>Koks</t>
  </si>
  <si>
    <t>Malm</t>
  </si>
  <si>
    <t>Mn-slagg</t>
  </si>
  <si>
    <t>Slam</t>
  </si>
  <si>
    <t>Kjølegass</t>
  </si>
  <si>
    <t>Bek</t>
  </si>
  <si>
    <t>Fast ordinært avfall</t>
  </si>
  <si>
    <t>Flytende ordinært avfall</t>
  </si>
  <si>
    <t>Gass forbrent over brennerbom</t>
  </si>
  <si>
    <t>Olje forbrent over brennerbom</t>
  </si>
  <si>
    <t>Jern</t>
  </si>
  <si>
    <t>Smetemasse</t>
  </si>
  <si>
    <t>Kalsiumkarbid</t>
  </si>
  <si>
    <t>Silisiumkarbid</t>
  </si>
  <si>
    <t>Naturgass (tørrgass land)</t>
  </si>
  <si>
    <t>Naturgass (fra LNG)</t>
  </si>
  <si>
    <t>Biometanol</t>
  </si>
  <si>
    <t>Fiske-/dyreolje</t>
  </si>
  <si>
    <t>Biodiesel</t>
  </si>
  <si>
    <t>Bioolje</t>
  </si>
  <si>
    <t>Tallolje</t>
  </si>
  <si>
    <t>Bioetanol</t>
  </si>
  <si>
    <t>Biogass</t>
  </si>
  <si>
    <t>Frityrolje</t>
  </si>
  <si>
    <t>Annen biomasse</t>
  </si>
  <si>
    <t>Avlut</t>
  </si>
  <si>
    <t>Briketter</t>
  </si>
  <si>
    <t>Fiske-/dyrefett</t>
  </si>
  <si>
    <t>Fiske-/dyremel</t>
  </si>
  <si>
    <t>Ligning</t>
  </si>
  <si>
    <t>Mat-, slakt- og fiskeavfall</t>
  </si>
  <si>
    <t>Metanol</t>
  </si>
  <si>
    <t>Organisk avfall og spesialavfall</t>
  </si>
  <si>
    <t>Papir</t>
  </si>
  <si>
    <t>Pellets</t>
  </si>
  <si>
    <t>Slakteavfall</t>
  </si>
  <si>
    <t>Svartlut</t>
  </si>
  <si>
    <t>Trevirke</t>
  </si>
  <si>
    <t>Avfall</t>
  </si>
  <si>
    <t>FAB</t>
  </si>
  <si>
    <t>FAB-pellets</t>
  </si>
  <si>
    <t>Bildekk</t>
  </si>
  <si>
    <t>Anoderest</t>
  </si>
  <si>
    <t>Tjære</t>
  </si>
  <si>
    <t>Acetylen</t>
  </si>
  <si>
    <t>Andre karbonater</t>
  </si>
  <si>
    <t>Dekkgass</t>
  </si>
  <si>
    <t>Katode</t>
  </si>
  <si>
    <t>Avrenning av overflatevann</t>
  </si>
  <si>
    <t>Katoderest</t>
  </si>
  <si>
    <t>CO2 fra CCS-aktiviteter</t>
  </si>
  <si>
    <t>VOC-gass</t>
  </si>
  <si>
    <t>Andalusitt</t>
  </si>
  <si>
    <t>Sinter</t>
  </si>
  <si>
    <t>Glassullrester</t>
  </si>
  <si>
    <t>Skrap aluminium</t>
  </si>
  <si>
    <t>CO2 til brannslukking</t>
  </si>
  <si>
    <t>Lakk</t>
  </si>
  <si>
    <t>Lakktynner</t>
  </si>
  <si>
    <t>Etanol</t>
  </si>
  <si>
    <t>Grafitt</t>
  </si>
  <si>
    <t xml:space="preserve">Grad av heterogenitet og eventuelle årsaker til variasjoner </t>
  </si>
  <si>
    <t>Eksempel: ISO6375</t>
  </si>
  <si>
    <t>Eksempel: Carbonaceous materials for the production of aluminium coke for electrodes sampling</t>
  </si>
  <si>
    <t>Eksempel: ISO 29541</t>
  </si>
  <si>
    <t>Eksempel: Solid mineral fuels- Determination of total carbon, hydrogen and nitrogen content- Instrumental method</t>
  </si>
  <si>
    <t>Lagring hos anlegget</t>
  </si>
  <si>
    <t>Justification for the sample being representative</t>
  </si>
  <si>
    <t>Navn på anleggsoperatør</t>
  </si>
  <si>
    <t>Navn på anlegget</t>
  </si>
  <si>
    <t>Fyll inn navnet på anlegget som gitt i tillatelse fra Miljødirektoratet.</t>
  </si>
  <si>
    <t>Kildestrømnummer/utslippskildenummer</t>
  </si>
  <si>
    <r>
      <t>Kildestrømnav</t>
    </r>
    <r>
      <rPr>
        <b/>
        <sz val="11"/>
        <rFont val="Calibri"/>
        <family val="2"/>
        <scheme val="minor"/>
      </rPr>
      <t>n/utslippskildenavn</t>
    </r>
  </si>
  <si>
    <r>
      <t>Angi kildestrømnumme</t>
    </r>
    <r>
      <rPr>
        <i/>
        <sz val="11"/>
        <rFont val="Calibri"/>
        <family val="2"/>
        <scheme val="minor"/>
      </rPr>
      <t xml:space="preserve">r/utslippskildenummer </t>
    </r>
    <r>
      <rPr>
        <i/>
        <sz val="11"/>
        <color theme="1"/>
        <rFont val="Calibri"/>
        <family val="2"/>
        <scheme val="minor"/>
      </rPr>
      <t>som i tillatelsen.</t>
    </r>
  </si>
  <si>
    <t>Angi kildestrømnavn/utslippskildenavn som i tillatelsen.</t>
  </si>
  <si>
    <t>Beskriv hvordan prøven lagres hos anlegget</t>
  </si>
  <si>
    <t>Anleggsoperatøren og laboratoriet skal signere på at de er enige i innholdet i denne prøvetakingsplanen. Fyll inn navn og tittel til ansvarlig person for gjennomføring av prøvetaking hos anleggsoperatøren og ansvarlig person hos laboratoriet.</t>
  </si>
  <si>
    <t>Anleggsoperatøren (8a) og laboratoriet (8b) er enige om innholdet i denne prøvetakingsplanen. Hvis det viser seg å være vesentlige avvik mellom materialets faktiske heterogenitet og informasjonen gitt ovenfor, vil prøvetakingsplanen bli oppdatert og Miljødirektoratet varslet.</t>
  </si>
  <si>
    <t>Kildestrømnavn/utslippskildenavn</t>
  </si>
  <si>
    <t>The operator (8a) and the laboratory (8b) agree on the content of this sampling plan. If there turn out to be significant discrepancies between the actual heterogeneity of the material being sampled and the information given above, the sampling plan will be updated and the Norwegian Environment Agency notified.</t>
  </si>
  <si>
    <t>4. Source stream/ emission source specifications</t>
  </si>
  <si>
    <t xml:space="preserve">Source stream/emission source number </t>
  </si>
  <si>
    <t>Source stream/emission source name</t>
  </si>
  <si>
    <t>Kilde og opprinnelse for materialet eller brenslet</t>
  </si>
  <si>
    <t>4. Spesifikasjoner for kildestrøm/utslippskilde</t>
  </si>
  <si>
    <t xml:space="preserve">Source and origin of material or fuel </t>
  </si>
  <si>
    <t xml:space="preserve">Karakterisering av materialet eller brenslet </t>
  </si>
  <si>
    <t>Angi kilde og opprinnelse for materialet, for eksempel om kildestrømmen leveres kontinuerlig, i batcher eller produseres ved anlegget. (ikke relevant for målebasert metode)</t>
  </si>
  <si>
    <t xml:space="preserve">Characterization of material or fuel </t>
  </si>
  <si>
    <t>Versjon 1.5, 23. januar 2026</t>
  </si>
  <si>
    <t>1.4</t>
  </si>
  <si>
    <t>1.5</t>
  </si>
  <si>
    <t>Oppdatert tekster iht. siste versjon av  MR-forordningen og korrekt begrepsbruk.</t>
  </si>
  <si>
    <t>Oppdatert veiledningstekst med tanke på digital signatur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</si>
</sst>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
  </numFmts>
  <fonts count="19" x14ac:knownFonts="1">
    <font>
      <sz val="11"/>
      <color theme="1"/>
      <name val="Calibri"/>
      <family val="2"/>
      <scheme val="minor"/>
    </font>
    <font>
      <b/>
      <sz val="11"/>
      <color theme="1"/>
      <name val="Calibri"/>
      <family val="2"/>
      <scheme val="minor"/>
    </font>
    <font>
      <i/>
      <sz val="11"/>
      <color theme="1"/>
      <name val="Calibri"/>
      <family val="2"/>
      <scheme val="minor"/>
    </font>
    <font>
      <b/>
      <sz val="16"/>
      <color theme="1"/>
      <name val="Calibri"/>
      <family val="2"/>
      <scheme val="minor"/>
    </font>
    <font>
      <i/>
      <sz val="11"/>
      <color rgb="FFFF0000"/>
      <name val="Calibri"/>
      <family val="2"/>
      <scheme val="minor"/>
    </font>
    <font>
      <i/>
      <sz val="10"/>
      <color theme="1"/>
      <name val="Calibri"/>
      <family val="2"/>
      <scheme val="minor"/>
    </font>
    <font>
      <sz val="9"/>
      <color theme="1"/>
      <name val="Calibri"/>
      <family val="2"/>
      <scheme val="minor"/>
    </font>
    <font>
      <u/>
      <sz val="11"/>
      <color theme="10"/>
      <name val="Calibri"/>
      <family val="2"/>
      <scheme val="minor"/>
    </font>
    <font>
      <sz val="11"/>
      <color rgb="FFFF0000"/>
      <name val="Calibri"/>
      <family val="2"/>
      <scheme val="minor"/>
    </font>
    <font>
      <b/>
      <sz val="11"/>
      <color theme="0"/>
      <name val="Calibri"/>
      <family val="2"/>
      <scheme val="minor"/>
    </font>
    <font>
      <b/>
      <sz val="22"/>
      <color theme="1"/>
      <name val="Calibri"/>
      <family val="2"/>
      <scheme val="minor"/>
    </font>
    <font>
      <b/>
      <sz val="18"/>
      <color theme="1"/>
      <name val="Calibri"/>
      <family val="2"/>
      <scheme val="minor"/>
    </font>
    <font>
      <b/>
      <sz val="28"/>
      <color theme="1"/>
      <name val="Calibri"/>
      <family val="2"/>
      <scheme val="minor"/>
    </font>
    <font>
      <i/>
      <sz val="8"/>
      <color theme="1"/>
      <name val="Calibri"/>
      <family val="2"/>
      <scheme val="minor"/>
    </font>
    <font>
      <sz val="24"/>
      <color theme="1"/>
      <name val="Calibri"/>
      <family val="2"/>
      <scheme val="minor"/>
    </font>
    <font>
      <sz val="8"/>
      <color theme="1"/>
      <name val="Calibri"/>
      <family val="2"/>
      <scheme val="minor"/>
    </font>
    <font>
      <b/>
      <sz val="11"/>
      <name val="Calibri"/>
      <family val="2"/>
      <scheme val="minor"/>
    </font>
    <font>
      <sz val="11"/>
      <name val="Calibri"/>
      <family val="2"/>
      <scheme val="minor"/>
    </font>
    <font>
      <i/>
      <sz val="11"/>
      <name val="Calibri"/>
      <family val="2"/>
      <scheme val="minor"/>
    </font>
  </fonts>
  <fills count="11">
    <fill>
      <patternFill patternType="none"/>
    </fill>
    <fill>
      <patternFill patternType="gray125"/>
    </fill>
    <fill>
      <patternFill patternType="solid">
        <fgColor theme="9" tint="0.59999389629810485"/>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0"/>
        <bgColor indexed="64"/>
      </patternFill>
    </fill>
    <fill>
      <patternFill patternType="solid">
        <fgColor theme="4"/>
        <bgColor theme="4"/>
      </patternFill>
    </fill>
    <fill>
      <patternFill patternType="solid">
        <fgColor rgb="FFEAEAEA"/>
        <bgColor indexed="64"/>
      </patternFill>
    </fill>
    <fill>
      <patternFill patternType="solid">
        <fgColor theme="0" tint="-0.14999847407452621"/>
        <bgColor indexed="64"/>
      </patternFill>
    </fill>
    <fill>
      <patternFill patternType="solid">
        <fgColor theme="5"/>
        <bgColor indexed="64"/>
      </patternFill>
    </fill>
    <fill>
      <patternFill patternType="solid">
        <fgColor theme="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indexed="64"/>
      </top>
      <bottom/>
      <diagonal/>
    </border>
    <border>
      <left/>
      <right style="thin">
        <color theme="4" tint="0.39997558519241921"/>
      </right>
      <top/>
      <bottom style="thin">
        <color theme="4" tint="0.39997558519241921"/>
      </bottom>
      <diagonal/>
    </border>
    <border>
      <left style="thin">
        <color indexed="64"/>
      </left>
      <right/>
      <top style="thin">
        <color indexed="64"/>
      </top>
      <bottom/>
      <diagonal/>
    </border>
    <border>
      <left/>
      <right style="thin">
        <color indexed="64"/>
      </right>
      <top style="thin">
        <color indexed="64"/>
      </top>
      <bottom/>
      <diagonal/>
    </border>
  </borders>
  <cellStyleXfs count="2">
    <xf numFmtId="0" fontId="0" fillId="0" borderId="0"/>
    <xf numFmtId="0" fontId="7" fillId="0" borderId="0" applyNumberFormat="0" applyFill="0" applyBorder="0" applyAlignment="0" applyProtection="0"/>
  </cellStyleXfs>
  <cellXfs count="142">
    <xf numFmtId="0" fontId="0" fillId="0" borderId="0" xfId="0"/>
    <xf numFmtId="0" fontId="0" fillId="0" borderId="0" xfId="0" applyAlignment="1">
      <alignment wrapText="1"/>
    </xf>
    <xf numFmtId="0" fontId="0" fillId="0" borderId="0" xfId="0" applyAlignment="1">
      <alignment vertical="top"/>
    </xf>
    <xf numFmtId="0" fontId="0" fillId="0" borderId="0" xfId="0" applyAlignment="1">
      <alignment textRotation="90"/>
    </xf>
    <xf numFmtId="0" fontId="0" fillId="5" borderId="0" xfId="0" applyFill="1"/>
    <xf numFmtId="0" fontId="1" fillId="0" borderId="0" xfId="0" applyFont="1"/>
    <xf numFmtId="0" fontId="0" fillId="0" borderId="1" xfId="0" applyBorder="1" applyAlignment="1">
      <alignment horizontal="center" vertical="center"/>
    </xf>
    <xf numFmtId="0" fontId="1" fillId="2" borderId="1" xfId="0" applyFont="1" applyFill="1" applyBorder="1" applyAlignment="1">
      <alignment wrapText="1"/>
    </xf>
    <xf numFmtId="0" fontId="1" fillId="2" borderId="1" xfId="0" applyFont="1" applyFill="1" applyBorder="1"/>
    <xf numFmtId="0" fontId="8" fillId="0" borderId="0" xfId="0" applyFont="1"/>
    <xf numFmtId="165" fontId="6" fillId="5" borderId="1" xfId="0" applyNumberFormat="1" applyFont="1" applyFill="1" applyBorder="1" applyAlignment="1">
      <alignment horizontal="center" vertical="center" wrapText="1"/>
    </xf>
    <xf numFmtId="0" fontId="8" fillId="5" borderId="0" xfId="0" applyFont="1" applyFill="1"/>
    <xf numFmtId="0" fontId="9" fillId="6" borderId="9" xfId="0" applyFont="1" applyFill="1" applyBorder="1"/>
    <xf numFmtId="0" fontId="0" fillId="3" borderId="1" xfId="0" applyFill="1" applyBorder="1" applyAlignment="1">
      <alignment horizontal="center" vertical="center"/>
    </xf>
    <xf numFmtId="0" fontId="0" fillId="0" borderId="1" xfId="0" applyBorder="1" applyAlignment="1">
      <alignment horizontal="left" vertical="center" wrapText="1"/>
    </xf>
    <xf numFmtId="0" fontId="0" fillId="0" borderId="1" xfId="0" applyBorder="1" applyAlignment="1">
      <alignment horizontal="center" vertical="center" wrapText="1"/>
    </xf>
    <xf numFmtId="0" fontId="0" fillId="0" borderId="1" xfId="0" applyBorder="1" applyAlignment="1">
      <alignment vertical="center"/>
    </xf>
    <xf numFmtId="0" fontId="1" fillId="7" borderId="1" xfId="0" applyFont="1" applyFill="1" applyBorder="1" applyAlignment="1">
      <alignment horizontal="center" vertical="center" wrapText="1"/>
    </xf>
    <xf numFmtId="0" fontId="1" fillId="7" borderId="1" xfId="0" applyFont="1" applyFill="1" applyBorder="1" applyAlignment="1">
      <alignment horizontal="left" vertical="center"/>
    </xf>
    <xf numFmtId="0" fontId="2" fillId="7" borderId="1" xfId="0" applyFont="1" applyFill="1" applyBorder="1" applyAlignment="1">
      <alignment horizontal="left" vertical="center" wrapText="1"/>
    </xf>
    <xf numFmtId="0" fontId="1" fillId="7" borderId="1" xfId="0" applyFont="1" applyFill="1" applyBorder="1" applyAlignment="1">
      <alignment vertical="center" wrapText="1"/>
    </xf>
    <xf numFmtId="0" fontId="2" fillId="7" borderId="7" xfId="0" applyFont="1" applyFill="1" applyBorder="1" applyAlignment="1">
      <alignment vertical="center" wrapText="1"/>
    </xf>
    <xf numFmtId="0" fontId="2" fillId="7" borderId="6" xfId="0" applyFont="1" applyFill="1" applyBorder="1" applyAlignment="1">
      <alignment vertical="center" wrapText="1"/>
    </xf>
    <xf numFmtId="0" fontId="2" fillId="7" borderId="5" xfId="0" applyFont="1" applyFill="1" applyBorder="1" applyAlignment="1">
      <alignment vertical="center" wrapText="1"/>
    </xf>
    <xf numFmtId="0" fontId="1" fillId="7" borderId="1" xfId="0" applyFont="1" applyFill="1" applyBorder="1" applyAlignment="1">
      <alignment horizontal="left" vertical="center" wrapText="1"/>
    </xf>
    <xf numFmtId="0" fontId="1" fillId="7" borderId="10" xfId="0" applyFont="1" applyFill="1" applyBorder="1" applyAlignment="1">
      <alignment vertical="center" wrapText="1"/>
    </xf>
    <xf numFmtId="0" fontId="1" fillId="7" borderId="1" xfId="0" applyFont="1" applyFill="1" applyBorder="1" applyAlignment="1">
      <alignment vertical="center"/>
    </xf>
    <xf numFmtId="0" fontId="2" fillId="0" borderId="1" xfId="0" applyFont="1" applyBorder="1" applyAlignment="1">
      <alignment horizontal="left" vertical="center" wrapText="1"/>
    </xf>
    <xf numFmtId="0" fontId="1" fillId="7" borderId="5" xfId="0" applyFont="1" applyFill="1" applyBorder="1" applyAlignment="1">
      <alignment horizontal="left" vertical="center" wrapText="1"/>
    </xf>
    <xf numFmtId="0" fontId="2" fillId="7" borderId="5" xfId="0" applyFont="1" applyFill="1" applyBorder="1" applyAlignment="1">
      <alignment horizontal="left" vertical="center" wrapText="1"/>
    </xf>
    <xf numFmtId="0" fontId="2" fillId="7" borderId="1" xfId="0" applyFont="1" applyFill="1" applyBorder="1" applyAlignment="1">
      <alignment vertical="center" wrapText="1"/>
    </xf>
    <xf numFmtId="0" fontId="1" fillId="7" borderId="7" xfId="0" applyFont="1" applyFill="1" applyBorder="1" applyAlignment="1">
      <alignment horizontal="left" vertical="center" wrapText="1"/>
    </xf>
    <xf numFmtId="0" fontId="2" fillId="7" borderId="7" xfId="0" applyFont="1" applyFill="1" applyBorder="1" applyAlignment="1">
      <alignment horizontal="left" vertical="center" wrapText="1"/>
    </xf>
    <xf numFmtId="0" fontId="4" fillId="7" borderId="1" xfId="0" applyFont="1" applyFill="1" applyBorder="1" applyAlignment="1">
      <alignment horizontal="left" vertical="center" wrapText="1"/>
    </xf>
    <xf numFmtId="0" fontId="0" fillId="7" borderId="2" xfId="0" applyFill="1" applyBorder="1" applyAlignment="1">
      <alignment horizontal="left" vertical="center" wrapText="1"/>
    </xf>
    <xf numFmtId="0" fontId="2" fillId="5" borderId="1" xfId="0" applyFont="1" applyFill="1" applyBorder="1" applyAlignment="1">
      <alignment horizontal="left" vertical="center" wrapText="1"/>
    </xf>
    <xf numFmtId="0" fontId="0" fillId="0" borderId="10" xfId="0" applyBorder="1"/>
    <xf numFmtId="0" fontId="0" fillId="0" borderId="8" xfId="0" applyBorder="1"/>
    <xf numFmtId="0" fontId="0" fillId="0" borderId="11" xfId="0" applyBorder="1"/>
    <xf numFmtId="0" fontId="0" fillId="0" borderId="1" xfId="0" applyBorder="1" applyAlignment="1">
      <alignment horizontal="left" vertical="center"/>
    </xf>
    <xf numFmtId="0" fontId="0" fillId="0" borderId="2" xfId="0" applyBorder="1" applyAlignment="1">
      <alignment horizontal="left" vertical="center"/>
    </xf>
    <xf numFmtId="0" fontId="3" fillId="10" borderId="5" xfId="0" applyFont="1" applyFill="1" applyBorder="1" applyAlignment="1">
      <alignment vertical="center"/>
    </xf>
    <xf numFmtId="0" fontId="0" fillId="7" borderId="1" xfId="0" applyFill="1" applyBorder="1" applyAlignment="1">
      <alignment horizontal="center" vertical="center"/>
    </xf>
    <xf numFmtId="0" fontId="0" fillId="3" borderId="7" xfId="0" applyFill="1" applyBorder="1" applyAlignment="1">
      <alignment vertical="center"/>
    </xf>
    <xf numFmtId="0" fontId="0" fillId="3" borderId="6" xfId="0" applyFill="1" applyBorder="1" applyAlignment="1">
      <alignment vertical="center"/>
    </xf>
    <xf numFmtId="0" fontId="1" fillId="2" borderId="1" xfId="0" applyFont="1" applyFill="1" applyBorder="1" applyAlignment="1">
      <alignment horizontal="center" textRotation="90"/>
    </xf>
    <xf numFmtId="0" fontId="12" fillId="0" borderId="0" xfId="0" applyFont="1"/>
    <xf numFmtId="0" fontId="0" fillId="7" borderId="1" xfId="0" applyFill="1" applyBorder="1" applyAlignment="1">
      <alignment horizontal="center" vertical="center" wrapText="1"/>
    </xf>
    <xf numFmtId="14" fontId="0" fillId="0" borderId="0" xfId="0" applyNumberFormat="1"/>
    <xf numFmtId="49" fontId="0" fillId="0" borderId="0" xfId="0" applyNumberFormat="1"/>
    <xf numFmtId="0" fontId="16" fillId="7" borderId="1" xfId="0" applyFont="1" applyFill="1" applyBorder="1" applyAlignment="1">
      <alignment vertical="center" wrapText="1"/>
    </xf>
    <xf numFmtId="0" fontId="17" fillId="0" borderId="0" xfId="0" applyFont="1"/>
    <xf numFmtId="0" fontId="16" fillId="7" borderId="1" xfId="0" applyFont="1" applyFill="1" applyBorder="1" applyAlignment="1">
      <alignment horizontal="left" vertical="center"/>
    </xf>
    <xf numFmtId="0" fontId="16" fillId="7" borderId="1" xfId="0" applyFont="1" applyFill="1" applyBorder="1" applyAlignment="1">
      <alignment vertical="center"/>
    </xf>
    <xf numFmtId="0" fontId="18" fillId="7" borderId="1" xfId="0" applyFont="1" applyFill="1" applyBorder="1" applyAlignment="1">
      <alignment horizontal="left" vertical="center" wrapText="1"/>
    </xf>
    <xf numFmtId="0" fontId="16" fillId="7" borderId="1" xfId="0" applyFont="1" applyFill="1" applyBorder="1" applyAlignment="1">
      <alignment horizontal="left" vertical="center" wrapText="1"/>
    </xf>
    <xf numFmtId="0" fontId="17" fillId="8" borderId="1" xfId="0" applyFont="1" applyFill="1" applyBorder="1" applyAlignment="1">
      <alignment horizontal="center" vertical="center"/>
    </xf>
    <xf numFmtId="0" fontId="18" fillId="8" borderId="1" xfId="0" applyFont="1" applyFill="1" applyBorder="1" applyAlignment="1">
      <alignment wrapText="1"/>
    </xf>
    <xf numFmtId="0" fontId="18" fillId="8" borderId="2" xfId="0" applyFont="1" applyFill="1" applyBorder="1"/>
    <xf numFmtId="0" fontId="18" fillId="8" borderId="1" xfId="0" applyFont="1" applyFill="1" applyBorder="1"/>
    <xf numFmtId="0" fontId="17" fillId="0" borderId="0" xfId="0" applyFont="1" applyAlignment="1">
      <alignment textRotation="90"/>
    </xf>
    <xf numFmtId="0" fontId="17" fillId="0" borderId="1" xfId="0" applyFont="1" applyBorder="1" applyAlignment="1">
      <alignment horizontal="center" vertical="center"/>
    </xf>
    <xf numFmtId="0" fontId="0" fillId="3" borderId="1" xfId="0" applyFill="1" applyBorder="1" applyAlignment="1">
      <alignment horizontal="center" vertical="center"/>
    </xf>
    <xf numFmtId="0" fontId="0" fillId="5" borderId="1" xfId="0" applyFill="1" applyBorder="1" applyAlignment="1">
      <alignment horizontal="left" vertical="center" wrapText="1"/>
    </xf>
    <xf numFmtId="0" fontId="0" fillId="0" borderId="1" xfId="0" applyBorder="1" applyAlignment="1">
      <alignment horizontal="center" vertical="center" wrapText="1"/>
    </xf>
    <xf numFmtId="0" fontId="0" fillId="0" borderId="1" xfId="0" applyBorder="1" applyAlignment="1">
      <alignment horizontal="left" vertical="center" wrapText="1"/>
    </xf>
    <xf numFmtId="0" fontId="0" fillId="0" borderId="5" xfId="0" applyBorder="1" applyAlignment="1">
      <alignment horizontal="center" vertical="center" wrapText="1"/>
    </xf>
    <xf numFmtId="0" fontId="1" fillId="2" borderId="1" xfId="0" applyFont="1" applyFill="1" applyBorder="1" applyAlignment="1">
      <alignment horizontal="center" vertical="center" wrapText="1"/>
    </xf>
    <xf numFmtId="0" fontId="0" fillId="0" borderId="2" xfId="0" applyBorder="1" applyAlignment="1">
      <alignment horizontal="left" vertical="center" wrapText="1"/>
    </xf>
    <xf numFmtId="0" fontId="0" fillId="0" borderId="4" xfId="0" applyBorder="1" applyAlignment="1">
      <alignment horizontal="left" vertical="center" wrapText="1"/>
    </xf>
    <xf numFmtId="0" fontId="1" fillId="7" borderId="1" xfId="0" applyFont="1" applyFill="1" applyBorder="1" applyAlignment="1">
      <alignment horizontal="left" vertical="center"/>
    </xf>
    <xf numFmtId="0" fontId="1" fillId="4" borderId="1" xfId="0" applyFont="1" applyFill="1" applyBorder="1" applyAlignment="1">
      <alignment horizontal="left" vertical="center"/>
    </xf>
    <xf numFmtId="0" fontId="3" fillId="10" borderId="5" xfId="0" applyFont="1" applyFill="1" applyBorder="1" applyAlignment="1">
      <alignment horizontal="center" vertical="center" wrapText="1"/>
    </xf>
    <xf numFmtId="0" fontId="1" fillId="2" borderId="2" xfId="0" applyFont="1" applyFill="1" applyBorder="1" applyAlignment="1">
      <alignment horizontal="center" vertical="center"/>
    </xf>
    <xf numFmtId="0" fontId="1" fillId="2" borderId="1" xfId="0" applyFont="1" applyFill="1" applyBorder="1" applyAlignment="1">
      <alignment horizontal="center" vertical="center"/>
    </xf>
    <xf numFmtId="0" fontId="1" fillId="0" borderId="1" xfId="0" applyFont="1" applyBorder="1" applyAlignment="1">
      <alignment horizontal="left" vertical="center" wrapText="1"/>
    </xf>
    <xf numFmtId="0" fontId="16" fillId="2" borderId="1" xfId="0" applyFont="1" applyFill="1" applyBorder="1" applyAlignment="1">
      <alignment horizontal="center" vertical="center"/>
    </xf>
    <xf numFmtId="0" fontId="1" fillId="7" borderId="2" xfId="0" applyFont="1" applyFill="1" applyBorder="1" applyAlignment="1">
      <alignment horizontal="center" vertical="center" wrapText="1"/>
    </xf>
    <xf numFmtId="0" fontId="1" fillId="4" borderId="4" xfId="0" applyFont="1" applyFill="1" applyBorder="1" applyAlignment="1">
      <alignment horizontal="center" vertical="center" wrapText="1"/>
    </xf>
    <xf numFmtId="0" fontId="2" fillId="0" borderId="2" xfId="0" applyFont="1" applyBorder="1" applyAlignment="1">
      <alignment horizontal="left" vertical="center" wrapText="1"/>
    </xf>
    <xf numFmtId="0" fontId="2" fillId="0" borderId="4" xfId="0" applyFont="1" applyBorder="1" applyAlignment="1">
      <alignment horizontal="left" vertical="center" wrapText="1"/>
    </xf>
    <xf numFmtId="0" fontId="1" fillId="2" borderId="3" xfId="0" applyFont="1" applyFill="1" applyBorder="1" applyAlignment="1">
      <alignment horizontal="center" vertical="center"/>
    </xf>
    <xf numFmtId="0" fontId="1" fillId="2" borderId="4" xfId="0" applyFont="1" applyFill="1" applyBorder="1" applyAlignment="1">
      <alignment horizontal="center" vertical="center"/>
    </xf>
    <xf numFmtId="0" fontId="0" fillId="0" borderId="7" xfId="0" applyBorder="1" applyAlignment="1">
      <alignment horizontal="left" vertical="center" wrapText="1"/>
    </xf>
    <xf numFmtId="0" fontId="18" fillId="7" borderId="2" xfId="0" applyFont="1" applyFill="1" applyBorder="1" applyAlignment="1">
      <alignment horizontal="left" vertical="center" wrapText="1"/>
    </xf>
    <xf numFmtId="0" fontId="18" fillId="4" borderId="3" xfId="0" applyFont="1" applyFill="1" applyBorder="1" applyAlignment="1">
      <alignment horizontal="left" vertical="center" wrapText="1"/>
    </xf>
    <xf numFmtId="0" fontId="18" fillId="4" borderId="4" xfId="0" applyFont="1" applyFill="1" applyBorder="1" applyAlignment="1">
      <alignment horizontal="left" vertical="center" wrapText="1"/>
    </xf>
    <xf numFmtId="0" fontId="10" fillId="9" borderId="2" xfId="0" applyFont="1" applyFill="1" applyBorder="1" applyAlignment="1">
      <alignment horizontal="center" vertical="center"/>
    </xf>
    <xf numFmtId="0" fontId="10" fillId="9" borderId="3" xfId="0" applyFont="1" applyFill="1" applyBorder="1" applyAlignment="1">
      <alignment horizontal="center" vertical="center"/>
    </xf>
    <xf numFmtId="0" fontId="10" fillId="9" borderId="4" xfId="0" applyFont="1" applyFill="1" applyBorder="1" applyAlignment="1">
      <alignment horizontal="center" vertical="center"/>
    </xf>
    <xf numFmtId="0" fontId="2" fillId="7" borderId="1" xfId="0" applyFont="1" applyFill="1" applyBorder="1" applyAlignment="1">
      <alignment horizontal="left" vertical="center" wrapText="1"/>
    </xf>
    <xf numFmtId="0" fontId="2" fillId="4" borderId="1" xfId="0" applyFont="1" applyFill="1" applyBorder="1" applyAlignment="1">
      <alignment horizontal="left" vertical="center" wrapText="1"/>
    </xf>
    <xf numFmtId="164" fontId="0" fillId="0" borderId="2" xfId="0" applyNumberFormat="1" applyBorder="1" applyAlignment="1">
      <alignment horizontal="left" vertical="center" wrapText="1"/>
    </xf>
    <xf numFmtId="164" fontId="0" fillId="0" borderId="4" xfId="0" applyNumberFormat="1" applyBorder="1" applyAlignment="1">
      <alignment horizontal="left" vertical="center" wrapText="1"/>
    </xf>
    <xf numFmtId="0" fontId="1" fillId="0" borderId="4" xfId="0" applyFont="1" applyBorder="1" applyAlignment="1">
      <alignment horizontal="left" vertical="center" wrapText="1"/>
    </xf>
    <xf numFmtId="0" fontId="1" fillId="7" borderId="2" xfId="0" applyFont="1" applyFill="1" applyBorder="1" applyAlignment="1">
      <alignment horizontal="left" vertical="center"/>
    </xf>
    <xf numFmtId="0" fontId="1" fillId="4" borderId="3" xfId="0" applyFont="1" applyFill="1" applyBorder="1" applyAlignment="1">
      <alignment horizontal="left" vertical="center"/>
    </xf>
    <xf numFmtId="0" fontId="1" fillId="4" borderId="4" xfId="0" applyFont="1" applyFill="1" applyBorder="1" applyAlignment="1">
      <alignment horizontal="left" vertical="center"/>
    </xf>
    <xf numFmtId="0" fontId="1" fillId="7" borderId="2" xfId="0" applyFont="1" applyFill="1" applyBorder="1" applyAlignment="1">
      <alignment horizontal="left" vertical="center" wrapText="1"/>
    </xf>
    <xf numFmtId="0" fontId="1" fillId="4" borderId="3" xfId="0" applyFont="1" applyFill="1" applyBorder="1" applyAlignment="1">
      <alignment horizontal="left" vertical="center" wrapText="1"/>
    </xf>
    <xf numFmtId="0" fontId="1" fillId="4" borderId="4" xfId="0" applyFont="1" applyFill="1" applyBorder="1" applyAlignment="1">
      <alignment horizontal="left" vertical="center" wrapText="1"/>
    </xf>
    <xf numFmtId="0" fontId="7" fillId="0" borderId="1" xfId="1" applyBorder="1" applyAlignment="1">
      <alignment horizontal="left" vertical="center" wrapText="1"/>
    </xf>
    <xf numFmtId="0" fontId="2" fillId="8" borderId="2" xfId="0" applyFont="1" applyFill="1" applyBorder="1" applyAlignment="1">
      <alignment horizontal="left" vertical="center" wrapText="1"/>
    </xf>
    <xf numFmtId="0" fontId="2" fillId="8" borderId="3" xfId="0" applyFont="1" applyFill="1" applyBorder="1" applyAlignment="1">
      <alignment horizontal="left" vertical="center" wrapText="1"/>
    </xf>
    <xf numFmtId="0" fontId="2" fillId="8" borderId="4" xfId="0" applyFont="1" applyFill="1" applyBorder="1" applyAlignment="1">
      <alignment horizontal="left" vertical="center" wrapText="1"/>
    </xf>
    <xf numFmtId="0" fontId="11" fillId="9" borderId="2" xfId="0" applyFont="1" applyFill="1" applyBorder="1" applyAlignment="1">
      <alignment horizontal="left" vertical="center"/>
    </xf>
    <xf numFmtId="0" fontId="11" fillId="9" borderId="3" xfId="0" applyFont="1" applyFill="1" applyBorder="1" applyAlignment="1">
      <alignment horizontal="left" vertical="center"/>
    </xf>
    <xf numFmtId="0" fontId="11" fillId="9" borderId="4" xfId="0" applyFont="1" applyFill="1" applyBorder="1" applyAlignment="1">
      <alignment horizontal="left" vertical="center"/>
    </xf>
    <xf numFmtId="165" fontId="0" fillId="0" borderId="2" xfId="0" applyNumberFormat="1" applyBorder="1" applyAlignment="1">
      <alignment horizontal="left" vertical="center" wrapText="1"/>
    </xf>
    <xf numFmtId="165" fontId="0" fillId="0" borderId="4" xfId="0" applyNumberFormat="1" applyBorder="1" applyAlignment="1">
      <alignment horizontal="left" vertical="center" wrapText="1"/>
    </xf>
    <xf numFmtId="0" fontId="0" fillId="3" borderId="7" xfId="0" applyFill="1" applyBorder="1" applyAlignment="1">
      <alignment horizontal="center" vertical="center"/>
    </xf>
    <xf numFmtId="0" fontId="0" fillId="3" borderId="6" xfId="0" applyFill="1" applyBorder="1" applyAlignment="1">
      <alignment horizontal="center" vertical="center"/>
    </xf>
    <xf numFmtId="0" fontId="0" fillId="3" borderId="5" xfId="0" applyFill="1" applyBorder="1" applyAlignment="1">
      <alignment horizontal="center" vertical="center"/>
    </xf>
    <xf numFmtId="0" fontId="0" fillId="7" borderId="1" xfId="0" applyFill="1" applyBorder="1" applyAlignment="1">
      <alignment horizontal="left" vertical="center"/>
    </xf>
    <xf numFmtId="0" fontId="0" fillId="4" borderId="1" xfId="0" applyFill="1" applyBorder="1" applyAlignment="1">
      <alignment horizontal="left" vertical="center"/>
    </xf>
    <xf numFmtId="165" fontId="6" fillId="0" borderId="1" xfId="0" applyNumberFormat="1" applyFont="1" applyBorder="1" applyAlignment="1">
      <alignment horizontal="left" vertical="center" wrapText="1"/>
    </xf>
    <xf numFmtId="165" fontId="6" fillId="5" borderId="2" xfId="0" applyNumberFormat="1" applyFont="1" applyFill="1" applyBorder="1" applyAlignment="1">
      <alignment horizontal="left" vertical="center" wrapText="1"/>
    </xf>
    <xf numFmtId="165" fontId="6" fillId="5" borderId="4" xfId="0" applyNumberFormat="1" applyFont="1" applyFill="1" applyBorder="1" applyAlignment="1">
      <alignment horizontal="left" vertical="center" wrapText="1"/>
    </xf>
    <xf numFmtId="0" fontId="0" fillId="7" borderId="1" xfId="0" applyFill="1" applyBorder="1" applyAlignment="1">
      <alignment horizontal="left" vertical="center" wrapText="1"/>
    </xf>
    <xf numFmtId="0" fontId="0" fillId="4" borderId="1" xfId="0" applyFill="1" applyBorder="1" applyAlignment="1">
      <alignment horizontal="left" vertical="center" wrapText="1"/>
    </xf>
    <xf numFmtId="0" fontId="5" fillId="7" borderId="1" xfId="0" applyFont="1" applyFill="1" applyBorder="1" applyAlignment="1">
      <alignment horizontal="left" vertical="center"/>
    </xf>
    <xf numFmtId="0" fontId="5" fillId="4" borderId="1" xfId="0" applyFont="1" applyFill="1" applyBorder="1" applyAlignment="1">
      <alignment horizontal="left" vertical="center"/>
    </xf>
    <xf numFmtId="165" fontId="6" fillId="5" borderId="1" xfId="0" applyNumberFormat="1" applyFont="1" applyFill="1" applyBorder="1" applyAlignment="1">
      <alignment horizontal="left" vertical="center"/>
    </xf>
    <xf numFmtId="0" fontId="0" fillId="7" borderId="1" xfId="0" applyFill="1" applyBorder="1" applyAlignment="1">
      <alignment vertical="center"/>
    </xf>
    <xf numFmtId="0" fontId="0" fillId="4" borderId="1" xfId="0" applyFill="1" applyBorder="1" applyAlignment="1">
      <alignment vertical="center"/>
    </xf>
    <xf numFmtId="0" fontId="17" fillId="7" borderId="1" xfId="0" applyFont="1" applyFill="1" applyBorder="1" applyAlignment="1">
      <alignment horizontal="left" vertical="center" wrapText="1"/>
    </xf>
    <xf numFmtId="0" fontId="17" fillId="4" borderId="1" xfId="0" applyFont="1" applyFill="1" applyBorder="1" applyAlignment="1">
      <alignment horizontal="left" vertical="center" wrapText="1"/>
    </xf>
    <xf numFmtId="165" fontId="6" fillId="5" borderId="1" xfId="0" applyNumberFormat="1" applyFont="1" applyFill="1" applyBorder="1" applyAlignment="1">
      <alignment horizontal="left" vertical="center" wrapText="1"/>
    </xf>
    <xf numFmtId="0" fontId="13" fillId="7" borderId="1" xfId="0" applyFont="1" applyFill="1" applyBorder="1" applyAlignment="1">
      <alignment horizontal="left" vertical="center" wrapText="1"/>
    </xf>
    <xf numFmtId="0" fontId="13" fillId="4" borderId="1" xfId="0" applyFont="1" applyFill="1" applyBorder="1" applyAlignment="1">
      <alignment horizontal="left" vertical="center" wrapText="1"/>
    </xf>
    <xf numFmtId="0" fontId="0" fillId="7" borderId="1" xfId="0" applyFill="1" applyBorder="1" applyAlignment="1">
      <alignment horizontal="center" vertical="center" wrapText="1"/>
    </xf>
    <xf numFmtId="0" fontId="0" fillId="4" borderId="1" xfId="0" applyFill="1" applyBorder="1" applyAlignment="1">
      <alignment horizontal="center" vertical="center" wrapText="1"/>
    </xf>
    <xf numFmtId="0" fontId="17" fillId="7" borderId="1" xfId="0" applyFont="1" applyFill="1" applyBorder="1" applyAlignment="1">
      <alignment horizontal="left" vertical="center"/>
    </xf>
    <xf numFmtId="0" fontId="17" fillId="4" borderId="1" xfId="0" applyFont="1" applyFill="1" applyBorder="1" applyAlignment="1">
      <alignment horizontal="left" vertical="center"/>
    </xf>
    <xf numFmtId="0" fontId="6" fillId="0" borderId="1" xfId="0" applyFont="1" applyBorder="1" applyAlignment="1">
      <alignment horizontal="left" vertical="center" wrapText="1"/>
    </xf>
    <xf numFmtId="0" fontId="14" fillId="5" borderId="10" xfId="0" applyFont="1" applyFill="1" applyBorder="1" applyAlignment="1">
      <alignment horizontal="left" vertical="center"/>
    </xf>
    <xf numFmtId="0" fontId="14" fillId="5" borderId="8" xfId="0" applyFont="1" applyFill="1" applyBorder="1" applyAlignment="1">
      <alignment horizontal="left" vertical="center"/>
    </xf>
    <xf numFmtId="0" fontId="14" fillId="5" borderId="11" xfId="0" applyFont="1" applyFill="1" applyBorder="1" applyAlignment="1">
      <alignment horizontal="left" vertical="center"/>
    </xf>
    <xf numFmtId="0" fontId="0" fillId="7" borderId="2" xfId="0" applyFill="1" applyBorder="1" applyAlignment="1">
      <alignment horizontal="center" vertical="center"/>
    </xf>
    <xf numFmtId="0" fontId="0" fillId="7" borderId="4" xfId="0" applyFill="1" applyBorder="1" applyAlignment="1">
      <alignment horizontal="center" vertical="center"/>
    </xf>
    <xf numFmtId="0" fontId="1" fillId="7" borderId="1" xfId="0" applyFont="1" applyFill="1" applyBorder="1" applyAlignment="1">
      <alignment horizontal="center" vertical="center" wrapText="1"/>
    </xf>
    <xf numFmtId="0" fontId="1" fillId="4" borderId="1" xfId="0" applyFont="1" applyFill="1" applyBorder="1" applyAlignment="1">
      <alignment horizontal="center" vertical="center" wrapText="1"/>
    </xf>
  </cellXfs>
  <cellStyles count="2">
    <cellStyle name="Hyperkobling" xfId="1" builtinId="8"/>
    <cellStyle name="Normal" xfId="0" builtinId="0"/>
  </cellStyles>
  <dxfs count="8">
    <dxf>
      <fill>
        <patternFill>
          <bgColor theme="0" tint="-0.14996795556505021"/>
        </patternFill>
      </fill>
    </dxf>
    <dxf>
      <fill>
        <patternFill>
          <bgColor theme="0" tint="-0.14996795556505021"/>
        </patternFill>
      </fill>
    </dxf>
    <dxf>
      <fill>
        <patternFill>
          <bgColor rgb="FFEAEAEA"/>
        </patternFill>
      </fill>
    </dxf>
    <dxf>
      <fill>
        <patternFill>
          <bgColor rgb="FFEAEAEA"/>
        </patternFill>
      </fill>
    </dxf>
    <dxf>
      <fill>
        <patternFill>
          <bgColor rgb="FFEAEAEA"/>
        </patternFill>
      </fill>
    </dxf>
    <dxf>
      <border outline="0">
        <top style="thin">
          <color theme="4" tint="0.39997558519241921"/>
        </top>
        <bottom style="thin">
          <color theme="4" tint="0.39997558519241921"/>
        </bottom>
      </border>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dxf>
  </dxfs>
  <tableStyles count="0" defaultTableStyle="TableStyleMedium2" defaultPivotStyle="PivotStyleLight16"/>
  <colors>
    <mruColors>
      <color rgb="FFEAEAEA"/>
      <color rgb="FFE6E6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microsoft.com/office/2017/10/relationships/person" Target="persons/person.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735330</xdr:colOff>
      <xdr:row>4</xdr:row>
      <xdr:rowOff>165733</xdr:rowOff>
    </xdr:from>
    <xdr:to>
      <xdr:col>13</xdr:col>
      <xdr:colOff>295275</xdr:colOff>
      <xdr:row>29</xdr:row>
      <xdr:rowOff>114300</xdr:rowOff>
    </xdr:to>
    <xdr:sp macro="" textlink="">
      <xdr:nvSpPr>
        <xdr:cNvPr id="3" name="TekstSylinder 1">
          <a:extLst>
            <a:ext uri="{FF2B5EF4-FFF2-40B4-BE49-F238E27FC236}">
              <a16:creationId xmlns:a16="http://schemas.microsoft.com/office/drawing/2014/main" id="{6606FE81-3C50-450B-A9FE-BD30AF9F0C12}"/>
            </a:ext>
          </a:extLst>
        </xdr:cNvPr>
        <xdr:cNvSpPr txBox="1"/>
      </xdr:nvSpPr>
      <xdr:spPr>
        <a:xfrm>
          <a:off x="735330" y="1289683"/>
          <a:ext cx="9465945" cy="4711067"/>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nb-NO" sz="1200" b="0">
              <a:solidFill>
                <a:sysClr val="windowText" lastClr="000000"/>
              </a:solidFill>
              <a:latin typeface="+mn-lt"/>
              <a:ea typeface="Open Sans" panose="020B0606030504020204" pitchFamily="34" charset="0"/>
              <a:cs typeface="Open Sans" panose="020B0606030504020204" pitchFamily="34" charset="0"/>
            </a:rPr>
            <a:t>For kildestrømmer eller</a:t>
          </a:r>
          <a:r>
            <a:rPr lang="nb-NO" sz="1200" b="0" baseline="0">
              <a:solidFill>
                <a:sysClr val="windowText" lastClr="000000"/>
              </a:solidFill>
              <a:latin typeface="+mn-lt"/>
              <a:ea typeface="Open Sans" panose="020B0606030504020204" pitchFamily="34" charset="0"/>
              <a:cs typeface="Open Sans" panose="020B0606030504020204" pitchFamily="34" charset="0"/>
            </a:rPr>
            <a:t> utslippskilder </a:t>
          </a:r>
          <a:r>
            <a:rPr lang="nb-NO" sz="1200" b="0">
              <a:solidFill>
                <a:sysClr val="windowText" lastClr="000000"/>
              </a:solidFill>
              <a:latin typeface="+mn-lt"/>
              <a:ea typeface="Open Sans" panose="020B0606030504020204" pitchFamily="34" charset="0"/>
              <a:cs typeface="Open Sans" panose="020B0606030504020204" pitchFamily="34" charset="0"/>
            </a:rPr>
            <a:t>der beregningsfaktorer bestemmes ved prøvetaking og analyse, skal det utarbeides en prøvetakingsplan, jf. artikkel 33 i forordning (EU) 2018/2066 om overvåking og rapportering av kvotepliktige utslipp (MR-forordningen).  </a:t>
          </a:r>
        </a:p>
        <a:p>
          <a:endParaRPr lang="nb-NO" sz="1200" b="0">
            <a:solidFill>
              <a:sysClr val="windowText" lastClr="000000"/>
            </a:solidFill>
            <a:latin typeface="+mn-lt"/>
            <a:ea typeface="Open Sans" panose="020B0606030504020204" pitchFamily="34" charset="0"/>
            <a:cs typeface="Open Sans" panose="020B0606030504020204" pitchFamily="34" charset="0"/>
          </a:endParaRPr>
        </a:p>
        <a:p>
          <a:r>
            <a:rPr lang="nb-NO" sz="1200" b="0">
              <a:solidFill>
                <a:sysClr val="windowText" lastClr="000000"/>
              </a:solidFill>
              <a:latin typeface="+mn-lt"/>
              <a:ea typeface="Open Sans" panose="020B0606030504020204" pitchFamily="34" charset="0"/>
              <a:cs typeface="Open Sans" panose="020B0606030504020204" pitchFamily="34" charset="0"/>
            </a:rPr>
            <a:t>Prøvetakingsplanen</a:t>
          </a:r>
          <a:r>
            <a:rPr lang="nb-NO" sz="1200" b="0" baseline="0">
              <a:solidFill>
                <a:sysClr val="windowText" lastClr="000000"/>
              </a:solidFill>
              <a:latin typeface="+mn-lt"/>
              <a:ea typeface="Open Sans" panose="020B0606030504020204" pitchFamily="34" charset="0"/>
              <a:cs typeface="Open Sans" panose="020B0606030504020204" pitchFamily="34" charset="0"/>
            </a:rPr>
            <a:t> skal være signert av både anleggsoperatør og laboratoriet som utfører analyser. Prøvetakingsplanen skal sendes inn som en PDF-fil og kan enten signeres manuelt, som beskrevet under, eller signeres digitalt med sertifikat.</a:t>
          </a:r>
          <a:endParaRPr lang="nb-NO" sz="1200" b="0">
            <a:solidFill>
              <a:sysClr val="windowText" lastClr="000000"/>
            </a:solidFill>
            <a:latin typeface="+mn-lt"/>
            <a:ea typeface="Open Sans" panose="020B0606030504020204" pitchFamily="34" charset="0"/>
            <a:cs typeface="Open Sans" panose="020B0606030504020204" pitchFamily="34" charset="0"/>
          </a:endParaRPr>
        </a:p>
        <a:p>
          <a:endParaRPr lang="nb-NO" sz="1200" b="0">
            <a:solidFill>
              <a:sysClr val="windowText" lastClr="000000"/>
            </a:solidFill>
            <a:latin typeface="+mn-lt"/>
            <a:ea typeface="Open Sans" panose="020B0606030504020204" pitchFamily="34" charset="0"/>
            <a:cs typeface="Open Sans" panose="020B0606030504020204" pitchFamily="34" charset="0"/>
          </a:endParaRPr>
        </a:p>
        <a:p>
          <a:r>
            <a:rPr lang="nb-NO" sz="1200" b="0">
              <a:solidFill>
                <a:sysClr val="windowText" lastClr="000000"/>
              </a:solidFill>
              <a:latin typeface="+mn-lt"/>
              <a:ea typeface="Open Sans" panose="020B0606030504020204" pitchFamily="34" charset="0"/>
              <a:cs typeface="Open Sans" panose="020B0606030504020204" pitchFamily="34" charset="0"/>
            </a:rPr>
            <a:t>Hvis samme rutiner for prøvetaking og analyse benyttes for flere kildestrømmer</a:t>
          </a:r>
          <a:r>
            <a:rPr lang="nb-NO" sz="1100" b="0">
              <a:solidFill>
                <a:sysClr val="windowText" lastClr="000000"/>
              </a:solidFill>
              <a:effectLst/>
              <a:latin typeface="+mn-lt"/>
              <a:ea typeface="+mn-ea"/>
              <a:cs typeface="+mn-cs"/>
            </a:rPr>
            <a:t>/utslippskilder</a:t>
          </a:r>
          <a:r>
            <a:rPr lang="nb-NO" sz="1200" b="0">
              <a:solidFill>
                <a:sysClr val="windowText" lastClr="000000"/>
              </a:solidFill>
              <a:latin typeface="+mn-lt"/>
              <a:ea typeface="Open Sans" panose="020B0606030504020204" pitchFamily="34" charset="0"/>
              <a:cs typeface="Open Sans" panose="020B0606030504020204" pitchFamily="34" charset="0"/>
            </a:rPr>
            <a:t>, kan dette angis i en og samme prøvetakingsplan. </a:t>
          </a:r>
        </a:p>
        <a:p>
          <a:endParaRPr lang="nb-NO" sz="1200" b="0">
            <a:solidFill>
              <a:sysClr val="windowText" lastClr="000000"/>
            </a:solidFill>
            <a:latin typeface="+mn-lt"/>
            <a:ea typeface="Open Sans" panose="020B0606030504020204" pitchFamily="34" charset="0"/>
            <a:cs typeface="Open Sans" panose="020B0606030504020204" pitchFamily="34" charset="0"/>
          </a:endParaRPr>
        </a:p>
        <a:p>
          <a:r>
            <a:rPr lang="nb-NO" sz="1200" b="0">
              <a:solidFill>
                <a:sysClr val="windowText" lastClr="000000"/>
              </a:solidFill>
              <a:latin typeface="+mn-lt"/>
              <a:ea typeface="Open Sans" panose="020B0606030504020204" pitchFamily="34" charset="0"/>
              <a:cs typeface="Open Sans" panose="020B0606030504020204" pitchFamily="34" charset="0"/>
            </a:rPr>
            <a:t>For hver prøvetakingsplan skal du gjøre følgende:</a:t>
          </a:r>
        </a:p>
        <a:p>
          <a:r>
            <a:rPr lang="nb-NO" sz="1200" b="0">
              <a:solidFill>
                <a:sysClr val="windowText" lastClr="000000"/>
              </a:solidFill>
              <a:latin typeface="+mn-lt"/>
              <a:ea typeface="Open Sans" panose="020B0606030504020204" pitchFamily="34" charset="0"/>
              <a:cs typeface="Open Sans" panose="020B0606030504020204" pitchFamily="34" charset="0"/>
            </a:rPr>
            <a:t>1.</a:t>
          </a:r>
          <a:r>
            <a:rPr lang="nb-NO" sz="1200" b="0" baseline="0">
              <a:solidFill>
                <a:sysClr val="windowText" lastClr="000000"/>
              </a:solidFill>
              <a:latin typeface="+mn-lt"/>
              <a:ea typeface="Open Sans" panose="020B0606030504020204" pitchFamily="34" charset="0"/>
              <a:cs typeface="Open Sans" panose="020B0606030504020204" pitchFamily="34" charset="0"/>
            </a:rPr>
            <a:t>   </a:t>
          </a:r>
          <a:r>
            <a:rPr lang="nb-NO" sz="1100" b="0">
              <a:solidFill>
                <a:sysClr val="windowText" lastClr="000000"/>
              </a:solidFill>
              <a:effectLst/>
              <a:latin typeface="+mn-lt"/>
              <a:ea typeface="+mn-ea"/>
              <a:cs typeface="+mn-cs"/>
            </a:rPr>
            <a:t>Legg inn informasjon i arkene </a:t>
          </a:r>
          <a:r>
            <a:rPr lang="nb-NO" sz="1100" b="0" i="1">
              <a:solidFill>
                <a:sysClr val="windowText" lastClr="000000"/>
              </a:solidFill>
              <a:effectLst/>
              <a:latin typeface="+mn-lt"/>
              <a:ea typeface="+mn-ea"/>
              <a:cs typeface="+mn-cs"/>
            </a:rPr>
            <a:t>"Utfylling"</a:t>
          </a:r>
          <a:r>
            <a:rPr lang="nb-NO" sz="1100" b="0">
              <a:solidFill>
                <a:sysClr val="windowText" lastClr="000000"/>
              </a:solidFill>
              <a:effectLst/>
              <a:latin typeface="+mn-lt"/>
              <a:ea typeface="+mn-ea"/>
              <a:cs typeface="+mn-cs"/>
            </a:rPr>
            <a:t> og </a:t>
          </a:r>
          <a:r>
            <a:rPr lang="nb-NO" sz="1100" b="0" i="1">
              <a:solidFill>
                <a:sysClr val="windowText" lastClr="000000"/>
              </a:solidFill>
              <a:effectLst/>
              <a:latin typeface="+mn-lt"/>
              <a:ea typeface="+mn-ea"/>
              <a:cs typeface="+mn-cs"/>
            </a:rPr>
            <a:t>"Standarder"</a:t>
          </a:r>
          <a:r>
            <a:rPr lang="nb-NO" sz="1100" b="0">
              <a:solidFill>
                <a:sysClr val="windowText" lastClr="000000"/>
              </a:solidFill>
              <a:effectLst/>
              <a:latin typeface="+mn-lt"/>
              <a:ea typeface="+mn-ea"/>
              <a:cs typeface="+mn-cs"/>
            </a:rPr>
            <a:t>. Informasjonen i arkene</a:t>
          </a:r>
          <a:r>
            <a:rPr lang="nb-NO" sz="1100" b="0" baseline="0">
              <a:solidFill>
                <a:sysClr val="windowText" lastClr="000000"/>
              </a:solidFill>
              <a:effectLst/>
              <a:latin typeface="+mn-lt"/>
              <a:ea typeface="+mn-ea"/>
              <a:cs typeface="+mn-cs"/>
            </a:rPr>
            <a:t> blir automatisk </a:t>
          </a:r>
          <a:r>
            <a:rPr lang="nb-NO" sz="1100" b="0">
              <a:solidFill>
                <a:sysClr val="windowText" lastClr="000000"/>
              </a:solidFill>
              <a:effectLst/>
              <a:latin typeface="+mn-lt"/>
              <a:ea typeface="+mn-ea"/>
              <a:cs typeface="+mn-cs"/>
            </a:rPr>
            <a:t>overført til arket </a:t>
          </a:r>
          <a:r>
            <a:rPr lang="nb-NO" sz="1100" b="0" i="1">
              <a:solidFill>
                <a:sysClr val="windowText" lastClr="000000"/>
              </a:solidFill>
              <a:effectLst/>
              <a:latin typeface="+mn-lt"/>
              <a:ea typeface="+mn-ea"/>
              <a:cs typeface="+mn-cs"/>
            </a:rPr>
            <a:t>"Utskriftsversjon"</a:t>
          </a:r>
          <a:r>
            <a:rPr lang="nb-NO" sz="1100" b="0">
              <a:solidFill>
                <a:sysClr val="windowText" lastClr="000000"/>
              </a:solidFill>
              <a:effectLst/>
              <a:latin typeface="+mn-lt"/>
              <a:ea typeface="+mn-ea"/>
              <a:cs typeface="+mn-cs"/>
            </a:rPr>
            <a:t>. </a:t>
          </a:r>
          <a:endParaRPr lang="nb-NO" sz="1200">
            <a:solidFill>
              <a:sysClr val="windowText" lastClr="000000"/>
            </a:solidFill>
            <a:effectLst/>
          </a:endParaRPr>
        </a:p>
        <a:p>
          <a:r>
            <a:rPr lang="nb-NO" sz="1100" b="0">
              <a:solidFill>
                <a:sysClr val="windowText" lastClr="000000"/>
              </a:solidFill>
              <a:effectLst/>
              <a:latin typeface="+mn-lt"/>
              <a:ea typeface="+mn-ea"/>
              <a:cs typeface="+mn-cs"/>
            </a:rPr>
            <a:t>       Ikke slett hjelpetekst eller eksempler i de</a:t>
          </a:r>
          <a:r>
            <a:rPr lang="nb-NO" sz="1100" b="0" baseline="0">
              <a:solidFill>
                <a:sysClr val="windowText" lastClr="000000"/>
              </a:solidFill>
              <a:effectLst/>
              <a:latin typeface="+mn-lt"/>
              <a:ea typeface="+mn-ea"/>
              <a:cs typeface="+mn-cs"/>
            </a:rPr>
            <a:t> to arkene.</a:t>
          </a:r>
          <a:r>
            <a:rPr lang="nb-NO" sz="1100" b="0">
              <a:solidFill>
                <a:sysClr val="windowText" lastClr="000000"/>
              </a:solidFill>
              <a:effectLst/>
              <a:latin typeface="+mn-lt"/>
              <a:ea typeface="+mn-ea"/>
              <a:cs typeface="+mn-cs"/>
            </a:rPr>
            <a:t> OBS!</a:t>
          </a:r>
          <a:r>
            <a:rPr lang="nb-NO" sz="1100" b="0" baseline="0">
              <a:solidFill>
                <a:sysClr val="windowText" lastClr="000000"/>
              </a:solidFill>
              <a:effectLst/>
              <a:latin typeface="+mn-lt"/>
              <a:ea typeface="+mn-ea"/>
              <a:cs typeface="+mn-cs"/>
            </a:rPr>
            <a:t> Hvis du skal kopiere tekst fra en celle til en annen, må du å bruke funksjonen </a:t>
          </a:r>
          <a:endParaRPr lang="nb-NO" sz="1200">
            <a:solidFill>
              <a:sysClr val="windowText" lastClr="000000"/>
            </a:solidFill>
            <a:effectLst/>
          </a:endParaRPr>
        </a:p>
        <a:p>
          <a:r>
            <a:rPr lang="nb-NO" sz="1100" b="0" baseline="0">
              <a:solidFill>
                <a:sysClr val="windowText" lastClr="000000"/>
              </a:solidFill>
              <a:effectLst/>
              <a:latin typeface="+mn-lt"/>
              <a:ea typeface="+mn-ea"/>
              <a:cs typeface="+mn-cs"/>
            </a:rPr>
            <a:t>      "kopier", og ikke "klipp ut" for å unngå å endre på formeler og cellereferanser. </a:t>
          </a:r>
          <a:endParaRPr lang="nb-NO" sz="1200">
            <a:solidFill>
              <a:sysClr val="windowText" lastClr="000000"/>
            </a:solidFill>
            <a:effectLst/>
          </a:endParaRPr>
        </a:p>
        <a:p>
          <a:r>
            <a:rPr lang="nb-NO" sz="1200" b="0">
              <a:solidFill>
                <a:sysClr val="windowText" lastClr="000000"/>
              </a:solidFill>
              <a:latin typeface="+mn-lt"/>
              <a:ea typeface="Open Sans" panose="020B0606030504020204" pitchFamily="34" charset="0"/>
              <a:cs typeface="Open Sans" panose="020B0606030504020204" pitchFamily="34" charset="0"/>
            </a:rPr>
            <a:t>2.</a:t>
          </a:r>
          <a:r>
            <a:rPr lang="nb-NO" sz="1200" b="0" baseline="0">
              <a:solidFill>
                <a:sysClr val="windowText" lastClr="000000"/>
              </a:solidFill>
              <a:latin typeface="+mn-lt"/>
              <a:ea typeface="Open Sans" panose="020B0606030504020204" pitchFamily="34" charset="0"/>
              <a:cs typeface="Open Sans" panose="020B0606030504020204" pitchFamily="34" charset="0"/>
            </a:rPr>
            <a:t>   </a:t>
          </a:r>
          <a:r>
            <a:rPr lang="nb-NO" sz="1200" b="0">
              <a:solidFill>
                <a:sysClr val="windowText" lastClr="000000"/>
              </a:solidFill>
              <a:latin typeface="+mn-lt"/>
              <a:ea typeface="Open Sans" panose="020B0606030504020204" pitchFamily="34" charset="0"/>
              <a:cs typeface="Open Sans" panose="020B0606030504020204" pitchFamily="34" charset="0"/>
            </a:rPr>
            <a:t>Sjekk at </a:t>
          </a:r>
          <a:r>
            <a:rPr lang="nb-NO" sz="1200" b="0" baseline="0">
              <a:solidFill>
                <a:sysClr val="windowText" lastClr="000000"/>
              </a:solidFill>
              <a:latin typeface="+mn-lt"/>
              <a:ea typeface="Open Sans" panose="020B0606030504020204" pitchFamily="34" charset="0"/>
              <a:cs typeface="Open Sans" panose="020B0606030504020204" pitchFamily="34" charset="0"/>
            </a:rPr>
            <a:t>informasjonen i alle felt kommer med i utskriftsversjonen, enten ved å se på</a:t>
          </a:r>
          <a:r>
            <a:rPr lang="nb-NO" sz="1200" b="0" baseline="0">
              <a:solidFill>
                <a:sysClr val="windowText" lastClr="000000"/>
              </a:solidFill>
              <a:effectLst/>
              <a:latin typeface="+mn-lt"/>
              <a:ea typeface="Open Sans" panose="020B0606030504020204" pitchFamily="34" charset="0"/>
              <a:cs typeface="Open Sans" panose="020B0606030504020204" pitchFamily="34" charset="0"/>
            </a:rPr>
            <a:t> forhåndsvisning av utskrift eller ved å lagre </a:t>
          </a:r>
        </a:p>
        <a:p>
          <a:r>
            <a:rPr lang="nb-NO" sz="1200" b="0" baseline="0">
              <a:solidFill>
                <a:sysClr val="windowText" lastClr="000000"/>
              </a:solidFill>
              <a:effectLst/>
              <a:latin typeface="+mn-lt"/>
              <a:ea typeface="Open Sans" panose="020B0606030504020204" pitchFamily="34" charset="0"/>
              <a:cs typeface="Open Sans" panose="020B0606030504020204" pitchFamily="34" charset="0"/>
            </a:rPr>
            <a:t>       som PDF-fil</a:t>
          </a:r>
          <a:r>
            <a:rPr lang="nb-NO" sz="1200" b="0" baseline="0">
              <a:solidFill>
                <a:sysClr val="windowText" lastClr="000000"/>
              </a:solidFill>
              <a:latin typeface="+mn-lt"/>
              <a:ea typeface="Open Sans" panose="020B0606030504020204" pitchFamily="34" charset="0"/>
              <a:cs typeface="Open Sans" panose="020B0606030504020204" pitchFamily="34" charset="0"/>
            </a:rPr>
            <a:t>. Juster høyden på radene om nødvendig. Ikke juster kolonnebredden.</a:t>
          </a:r>
          <a:endParaRPr lang="nb-NO" sz="1200" b="0">
            <a:solidFill>
              <a:sysClr val="windowText" lastClr="000000"/>
            </a:solidFill>
            <a:latin typeface="+mn-lt"/>
            <a:ea typeface="Open Sans" panose="020B0606030504020204" pitchFamily="34" charset="0"/>
            <a:cs typeface="Open Sans" panose="020B0606030504020204" pitchFamily="34" charset="0"/>
          </a:endParaRPr>
        </a:p>
        <a:p>
          <a:r>
            <a:rPr lang="nb-NO" sz="1200" b="0">
              <a:solidFill>
                <a:sysClr val="windowText" lastClr="000000"/>
              </a:solidFill>
              <a:latin typeface="+mn-lt"/>
              <a:ea typeface="Open Sans" panose="020B0606030504020204" pitchFamily="34" charset="0"/>
              <a:cs typeface="Open Sans" panose="020B0606030504020204" pitchFamily="34" charset="0"/>
            </a:rPr>
            <a:t>3.</a:t>
          </a:r>
          <a:r>
            <a:rPr lang="nb-NO" sz="1200" b="0" baseline="0">
              <a:solidFill>
                <a:sysClr val="windowText" lastClr="000000"/>
              </a:solidFill>
              <a:latin typeface="+mn-lt"/>
              <a:ea typeface="Open Sans" panose="020B0606030504020204" pitchFamily="34" charset="0"/>
              <a:cs typeface="Open Sans" panose="020B0606030504020204" pitchFamily="34" charset="0"/>
            </a:rPr>
            <a:t>   Signer dokumentet. Ved manuell signatur:</a:t>
          </a:r>
        </a:p>
        <a:p>
          <a:r>
            <a:rPr lang="nb-NO" sz="1200" b="0" baseline="0">
              <a:solidFill>
                <a:sysClr val="windowText" lastClr="000000"/>
              </a:solidFill>
              <a:latin typeface="+mn-lt"/>
              <a:ea typeface="Open Sans" panose="020B0606030504020204" pitchFamily="34" charset="0"/>
              <a:cs typeface="Open Sans" panose="020B0606030504020204" pitchFamily="34" charset="0"/>
            </a:rPr>
            <a:t>       -   </a:t>
          </a:r>
          <a:r>
            <a:rPr lang="nb-NO" sz="1200" b="0">
              <a:solidFill>
                <a:sysClr val="windowText" lastClr="000000"/>
              </a:solidFill>
              <a:latin typeface="+mn-lt"/>
              <a:ea typeface="Open Sans" panose="020B0606030504020204" pitchFamily="34" charset="0"/>
              <a:cs typeface="Open Sans" panose="020B0606030504020204" pitchFamily="34" charset="0"/>
            </a:rPr>
            <a:t>Skriv ut arket "</a:t>
          </a:r>
          <a:r>
            <a:rPr lang="nb-NO" sz="1200" b="0" i="1">
              <a:solidFill>
                <a:sysClr val="windowText" lastClr="000000"/>
              </a:solidFill>
              <a:latin typeface="+mn-lt"/>
              <a:ea typeface="Open Sans" panose="020B0606030504020204" pitchFamily="34" charset="0"/>
              <a:cs typeface="Open Sans" panose="020B0606030504020204" pitchFamily="34" charset="0"/>
            </a:rPr>
            <a:t>Utskriftsversjon"</a:t>
          </a:r>
          <a:r>
            <a:rPr lang="nb-NO" sz="1200" b="0" baseline="0">
              <a:solidFill>
                <a:sysClr val="windowText" lastClr="000000"/>
              </a:solidFill>
              <a:latin typeface="+mn-lt"/>
              <a:ea typeface="Open Sans" panose="020B0606030504020204" pitchFamily="34" charset="0"/>
              <a:cs typeface="Open Sans" panose="020B0606030504020204" pitchFamily="34" charset="0"/>
            </a:rPr>
            <a:t> og signer dokumentet</a:t>
          </a:r>
          <a:r>
            <a:rPr lang="nb-NO" sz="1200" b="0">
              <a:solidFill>
                <a:sysClr val="windowText" lastClr="000000"/>
              </a:solidFill>
              <a:latin typeface="+mn-lt"/>
              <a:ea typeface="Open Sans" panose="020B0606030504020204" pitchFamily="34" charset="0"/>
              <a:cs typeface="Open Sans" panose="020B0606030504020204" pitchFamily="34" charset="0"/>
            </a:rPr>
            <a:t> </a:t>
          </a:r>
        </a:p>
        <a:p>
          <a:r>
            <a:rPr lang="nb-NO" sz="1200" b="0" baseline="0">
              <a:solidFill>
                <a:sysClr val="windowText" lastClr="000000"/>
              </a:solidFill>
              <a:latin typeface="+mn-lt"/>
              <a:ea typeface="Open Sans" panose="020B0606030504020204" pitchFamily="34" charset="0"/>
              <a:cs typeface="Open Sans" panose="020B0606030504020204" pitchFamily="34" charset="0"/>
            </a:rPr>
            <a:t>       -   Skann dokumentet og lagre </a:t>
          </a:r>
          <a:r>
            <a:rPr lang="nb-NO" sz="1200" b="0">
              <a:solidFill>
                <a:sysClr val="windowText" lastClr="000000"/>
              </a:solidFill>
              <a:latin typeface="+mn-lt"/>
              <a:ea typeface="Open Sans" panose="020B0606030504020204" pitchFamily="34" charset="0"/>
              <a:cs typeface="Open Sans" panose="020B0606030504020204" pitchFamily="34" charset="0"/>
            </a:rPr>
            <a:t>signert versjon som PDF-fil</a:t>
          </a:r>
        </a:p>
        <a:p>
          <a:r>
            <a:rPr lang="nb-NO" sz="1200" b="0">
              <a:solidFill>
                <a:sysClr val="windowText" lastClr="000000"/>
              </a:solidFill>
              <a:latin typeface="+mn-lt"/>
              <a:ea typeface="Open Sans" panose="020B0606030504020204" pitchFamily="34" charset="0"/>
              <a:cs typeface="Open Sans" panose="020B0606030504020204" pitchFamily="34" charset="0"/>
            </a:rPr>
            <a:t>4.</a:t>
          </a:r>
          <a:r>
            <a:rPr lang="nb-NO" sz="1200" b="0" baseline="0">
              <a:solidFill>
                <a:sysClr val="windowText" lastClr="000000"/>
              </a:solidFill>
              <a:latin typeface="+mn-lt"/>
              <a:ea typeface="Open Sans" panose="020B0606030504020204" pitchFamily="34" charset="0"/>
              <a:cs typeface="Open Sans" panose="020B0606030504020204" pitchFamily="34" charset="0"/>
            </a:rPr>
            <a:t>   </a:t>
          </a:r>
          <a:r>
            <a:rPr lang="nb-NO" sz="1200" b="0">
              <a:solidFill>
                <a:sysClr val="windowText" lastClr="000000"/>
              </a:solidFill>
              <a:latin typeface="+mn-lt"/>
              <a:ea typeface="Open Sans" panose="020B0606030504020204" pitchFamily="34" charset="0"/>
              <a:cs typeface="Open Sans" panose="020B0606030504020204" pitchFamily="34" charset="0"/>
            </a:rPr>
            <a:t>Last opp både utfylt Excel-fil (denne) og signert PDF-versjon av prøvetakingsplanen i skjema for ny/endret tillatelse via</a:t>
          </a:r>
          <a:r>
            <a:rPr lang="nb-NO" sz="1200" b="0" baseline="0">
              <a:solidFill>
                <a:sysClr val="windowText" lastClr="000000"/>
              </a:solidFill>
              <a:latin typeface="+mn-lt"/>
              <a:ea typeface="Open Sans" panose="020B0606030504020204" pitchFamily="34" charset="0"/>
              <a:cs typeface="Open Sans" panose="020B0606030504020204" pitchFamily="34" charset="0"/>
            </a:rPr>
            <a:t> </a:t>
          </a:r>
          <a:r>
            <a:rPr lang="nb-NO" sz="1200" b="0">
              <a:solidFill>
                <a:sysClr val="windowText" lastClr="000000"/>
              </a:solidFill>
              <a:latin typeface="+mn-lt"/>
              <a:ea typeface="Open Sans" panose="020B0606030504020204" pitchFamily="34" charset="0"/>
              <a:cs typeface="Open Sans" panose="020B0606030504020204" pitchFamily="34" charset="0"/>
            </a:rPr>
            <a:t>Altinn.</a:t>
          </a:r>
          <a:endParaRPr lang="nb-NO" sz="1200" b="0" baseline="0">
            <a:solidFill>
              <a:sysClr val="windowText" lastClr="000000"/>
            </a:solidFill>
            <a:latin typeface="+mn-lt"/>
            <a:ea typeface="Open Sans" panose="020B0606030504020204" pitchFamily="34" charset="0"/>
            <a:cs typeface="Open Sans" panose="020B0606030504020204" pitchFamily="34" charset="0"/>
          </a:endParaRPr>
        </a:p>
        <a:p>
          <a:endParaRPr lang="nb-NO" sz="1200" b="0" baseline="0">
            <a:solidFill>
              <a:sysClr val="windowText" lastClr="000000"/>
            </a:solidFill>
            <a:latin typeface="+mn-lt"/>
            <a:ea typeface="Open Sans" panose="020B0606030504020204" pitchFamily="34" charset="0"/>
            <a:cs typeface="Open Sans" panose="020B0606030504020204" pitchFamily="34" charset="0"/>
          </a:endParaRPr>
        </a:p>
        <a:p>
          <a:r>
            <a:rPr lang="nb-NO" sz="1200" b="0" baseline="0">
              <a:solidFill>
                <a:sysClr val="windowText" lastClr="000000"/>
              </a:solidFill>
              <a:latin typeface="+mn-lt"/>
              <a:ea typeface="Open Sans" panose="020B0606030504020204" pitchFamily="34" charset="0"/>
              <a:cs typeface="Open Sans" panose="020B0606030504020204" pitchFamily="34" charset="0"/>
            </a:rPr>
            <a:t>De to filene med Excel-versjon og signert PDF-versjon av prøvetakingsplanen skal ha samme filnavn, og navngis på denne måten: </a:t>
          </a:r>
        </a:p>
        <a:p>
          <a:r>
            <a:rPr lang="nb-NO" sz="1200" b="0" baseline="0">
              <a:solidFill>
                <a:sysClr val="windowText" lastClr="000000"/>
              </a:solidFill>
              <a:latin typeface="+mn-lt"/>
              <a:ea typeface="Open Sans" panose="020B0606030504020204" pitchFamily="34" charset="0"/>
              <a:cs typeface="Open Sans" panose="020B0606030504020204" pitchFamily="34" charset="0"/>
            </a:rPr>
            <a:t>"Prøvetakingsplan for kildestrøm/utslippskilde &lt;nummer&gt; &lt;navn&gt; - &lt;type faktorer&gt;"</a:t>
          </a:r>
        </a:p>
        <a:p>
          <a:r>
            <a:rPr lang="nb-NO" sz="1200" b="0" baseline="0">
              <a:solidFill>
                <a:sysClr val="windowText" lastClr="000000"/>
              </a:solidFill>
              <a:latin typeface="+mn-lt"/>
              <a:ea typeface="Open Sans" panose="020B0606030504020204" pitchFamily="34" charset="0"/>
              <a:cs typeface="Open Sans" panose="020B0606030504020204" pitchFamily="34" charset="0"/>
            </a:rPr>
            <a:t>f.eks. "Prøvetakingsplan for kildestrøm 2 kalkstein - utslippsfaktor og biomasseandel.pdf"</a:t>
          </a:r>
        </a:p>
        <a:p>
          <a:endParaRPr lang="nb-NO" sz="1200" b="0" baseline="0">
            <a:solidFill>
              <a:sysClr val="windowText" lastClr="000000"/>
            </a:solidFill>
            <a:latin typeface="+mn-lt"/>
            <a:ea typeface="Open Sans" panose="020B0606030504020204" pitchFamily="34" charset="0"/>
            <a:cs typeface="Open Sans" panose="020B0606030504020204" pitchFamily="34" charset="0"/>
          </a:endParaRPr>
        </a:p>
        <a:p>
          <a:r>
            <a:rPr lang="nb-NO" sz="1200" b="0" baseline="0">
              <a:solidFill>
                <a:sysClr val="windowText" lastClr="000000"/>
              </a:solidFill>
              <a:latin typeface="+mn-lt"/>
              <a:ea typeface="Open Sans" panose="020B0606030504020204" pitchFamily="34" charset="0"/>
              <a:cs typeface="Open Sans" panose="020B0606030504020204" pitchFamily="34" charset="0"/>
            </a:rPr>
            <a:t>Ved spørsmål om utfylling, ta kontakt med din saksbehandler eller send e-post til </a:t>
          </a:r>
          <a:r>
            <a:rPr lang="nb-NO" sz="1200" b="0" i="1" baseline="0">
              <a:solidFill>
                <a:sysClr val="windowText" lastClr="000000"/>
              </a:solidFill>
              <a:latin typeface="+mn-lt"/>
              <a:ea typeface="Open Sans" panose="020B0606030504020204" pitchFamily="34" charset="0"/>
              <a:cs typeface="Open Sans" panose="020B0606030504020204" pitchFamily="34" charset="0"/>
            </a:rPr>
            <a:t>post@miljodirektoratet.no</a:t>
          </a:r>
          <a:r>
            <a:rPr lang="nb-NO" sz="1200" b="0" baseline="0">
              <a:solidFill>
                <a:sysClr val="windowText" lastClr="000000"/>
              </a:solidFill>
              <a:latin typeface="+mn-lt"/>
              <a:ea typeface="Open Sans" panose="020B0606030504020204" pitchFamily="34" charset="0"/>
              <a:cs typeface="Open Sans" panose="020B0606030504020204" pitchFamily="34" charset="0"/>
            </a:rPr>
            <a:t>.</a:t>
          </a:r>
          <a:br>
            <a:rPr lang="nb-NO" sz="1400" b="0" baseline="0">
              <a:solidFill>
                <a:sysClr val="windowText" lastClr="000000"/>
              </a:solidFill>
              <a:latin typeface="+mn-lt"/>
            </a:rPr>
          </a:br>
          <a:endParaRPr lang="nb-NO" sz="1400" b="0">
            <a:solidFill>
              <a:sysClr val="windowText" lastClr="000000"/>
            </a:solidFill>
            <a:latin typeface="+mn-lt"/>
          </a:endParaRPr>
        </a:p>
      </xdr:txBody>
    </xdr:sp>
    <xdr:clientData/>
  </xdr:twoCellAnchor>
  <xdr:twoCellAnchor editAs="oneCell">
    <xdr:from>
      <xdr:col>9</xdr:col>
      <xdr:colOff>314325</xdr:colOff>
      <xdr:row>0</xdr:row>
      <xdr:rowOff>66675</xdr:rowOff>
    </xdr:from>
    <xdr:to>
      <xdr:col>13</xdr:col>
      <xdr:colOff>377257</xdr:colOff>
      <xdr:row>5</xdr:row>
      <xdr:rowOff>28575</xdr:rowOff>
    </xdr:to>
    <xdr:pic>
      <xdr:nvPicPr>
        <xdr:cNvPr id="4" name="Bilde 3">
          <a:extLst>
            <a:ext uri="{FF2B5EF4-FFF2-40B4-BE49-F238E27FC236}">
              <a16:creationId xmlns:a16="http://schemas.microsoft.com/office/drawing/2014/main" id="{1572C161-96C8-4781-93DA-EA9F122F035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72325" y="66675"/>
          <a:ext cx="3110932" cy="12763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2000250</xdr:colOff>
      <xdr:row>0</xdr:row>
      <xdr:rowOff>95250</xdr:rowOff>
    </xdr:from>
    <xdr:to>
      <xdr:col>4</xdr:col>
      <xdr:colOff>1807019</xdr:colOff>
      <xdr:row>0</xdr:row>
      <xdr:rowOff>665508</xdr:rowOff>
    </xdr:to>
    <xdr:pic>
      <xdr:nvPicPr>
        <xdr:cNvPr id="5" name="Bilde 4">
          <a:extLst>
            <a:ext uri="{FF2B5EF4-FFF2-40B4-BE49-F238E27FC236}">
              <a16:creationId xmlns:a16="http://schemas.microsoft.com/office/drawing/2014/main" id="{F4D7A81B-5099-445F-9659-8AC05DB5269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81475" y="95250"/>
          <a:ext cx="1829879" cy="5810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2000250</xdr:colOff>
      <xdr:row>0</xdr:row>
      <xdr:rowOff>95250</xdr:rowOff>
    </xdr:from>
    <xdr:to>
      <xdr:col>4</xdr:col>
      <xdr:colOff>1807019</xdr:colOff>
      <xdr:row>0</xdr:row>
      <xdr:rowOff>665508</xdr:rowOff>
    </xdr:to>
    <xdr:pic>
      <xdr:nvPicPr>
        <xdr:cNvPr id="2" name="Bilde 1">
          <a:extLst>
            <a:ext uri="{FF2B5EF4-FFF2-40B4-BE49-F238E27FC236}">
              <a16:creationId xmlns:a16="http://schemas.microsoft.com/office/drawing/2014/main" id="{AC37EE13-3CA5-4C1F-94E8-DA3281A8550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14775" y="95250"/>
          <a:ext cx="1807019" cy="57025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oskaal/Desktop/Pr&#248;vetakingsplan%20tes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iledning"/>
      <sheetName val="Utfylling"/>
      <sheetName val="Standarder"/>
      <sheetName val="Utskriftsversjon"/>
      <sheetName val="Oppslag"/>
      <sheetName val="Versjonslogg"/>
      <sheetName val="Prøvetakingsplan test"/>
    </sheetNames>
    <sheetDataSet>
      <sheetData sheetId="0"/>
      <sheetData sheetId="1"/>
      <sheetData sheetId="2"/>
      <sheetData sheetId="3"/>
      <sheetData sheetId="4"/>
      <sheetData sheetId="5"/>
      <sheetData sheetId="6" refreshError="1"/>
    </sheetDataSet>
  </externalBook>
</externalLink>
</file>

<file path=xl/persons/person.xml><?xml version="1.0" encoding="utf-8"?>
<personList xmlns="http://schemas.microsoft.com/office/spreadsheetml/2018/threadedcomments" xmlns:x="http://schemas.openxmlformats.org/spreadsheetml/2006/main">
  <person displayName="Oskar Aalde" id="{6BEAEEE4-60AC-4F45-AE32-E54741E6277D}" userId="S::Oskar.Aalde@miljodir.no::dc0ac302-161e-477c-a35a-6ac3bf252933"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0D48A45-5606-4B5F-8241-0E84F38436ED}" name="JaNei" displayName="JaNei" ref="A1:A3" totalsRowShown="0">
  <autoFilter ref="A1:A3" xr:uid="{FF307FB3-A24C-4CC3-BBB4-1231F027A660}"/>
  <tableColumns count="1">
    <tableColumn id="1" xr3:uid="{AC121E04-7A20-41A3-931A-339461A9F3D0}" name="Ja/Nei"/>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1C8EB7C-FF7A-4052-8055-3665FE745E74}" name="Kildestrømmer" displayName="Kildestrømmer" ref="B1:B150" totalsRowShown="0">
  <autoFilter ref="B1:B150" xr:uid="{DB2B894A-B64E-44CD-9521-A29173BFBCAD}"/>
  <tableColumns count="1">
    <tableColumn id="1" xr3:uid="{60978024-31FA-4EF2-B97A-4ACB1561BE51}" name="Kildestrømmer"/>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83C31A1-AEF7-4226-B22D-8B574D59C511}" name="Frekvens" displayName="Frekvens" ref="C1:C8" totalsRowShown="0" headerRowDxfId="7" headerRowBorderDxfId="6" tableBorderDxfId="5">
  <autoFilter ref="C1:C8" xr:uid="{4D94C0D7-DB80-42D9-A4C8-BC4524B66A12}"/>
  <tableColumns count="1">
    <tableColumn id="1" xr3:uid="{57DF8F22-BDEE-4733-9827-0CDA1B3AF740}" name="Frekvens"/>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658C249-415F-4BF4-8B5A-3340CB13932A}" name="Prøvetaking_og_analyse" displayName="Prøvetaking_og_analyse" ref="D1:D4" totalsRowShown="0">
  <autoFilter ref="D1:D4" xr:uid="{21BB0E73-E8CF-42A9-A36E-FF3D9E130EAE}"/>
  <tableColumns count="1">
    <tableColumn id="1" xr3:uid="{C59934D1-C109-45A8-B8A1-3E191F9C073A}" name="Prøvetaking og analyse"/>
  </tableColumns>
  <tableStyleInfo name="TableStyleMedium2" showFirstColumn="0" showLastColumn="0" showRowStripes="1" showColumnStripes="0"/>
</table>
</file>

<file path=xl/theme/theme1.xml><?xml version="1.0" encoding="utf-8"?>
<a:theme xmlns:a="http://schemas.openxmlformats.org/drawingml/2006/main" name="Office 2013 – 2022-tema">
  <a:themeElements>
    <a:clrScheme name="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3" dT="2021-10-18T16:41:48.58" personId="{6BEAEEE4-60AC-4F45-AE32-E54741E6277D}" id="{90BE6A42-FA27-4B1E-A8C2-DC33BE20D71A}">
    <text>Husker hvorfor jeg ikke hadde gjort dette fra før. Blir problematisk ved entall....</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8" Type="http://schemas.microsoft.com/office/2017/10/relationships/threadedComment" Target="../threadedComments/threadedComment1.xml"/><Relationship Id="rId3" Type="http://schemas.openxmlformats.org/officeDocument/2006/relationships/table" Target="../tables/table1.xml"/><Relationship Id="rId7"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FD924E-9D71-412F-B785-2F5F27794D5F}">
  <sheetPr codeName="Ark1"/>
  <dimension ref="B3:N6"/>
  <sheetViews>
    <sheetView showGridLines="0" tabSelected="1" workbookViewId="0"/>
  </sheetViews>
  <sheetFormatPr baseColWidth="10" defaultColWidth="11.42578125" defaultRowHeight="15" x14ac:dyDescent="0.25"/>
  <cols>
    <col min="13" max="13" width="11.42578125" customWidth="1"/>
  </cols>
  <sheetData>
    <row r="3" spans="2:14" ht="43.5" customHeight="1" x14ac:dyDescent="0.55000000000000004">
      <c r="B3" s="46" t="s">
        <v>0</v>
      </c>
    </row>
    <row r="4" spans="2:14" x14ac:dyDescent="0.25">
      <c r="B4" s="51" t="s">
        <v>421</v>
      </c>
      <c r="N4" s="9"/>
    </row>
    <row r="5" spans="2:14" x14ac:dyDescent="0.25">
      <c r="M5" s="5"/>
    </row>
    <row r="6" spans="2:14" x14ac:dyDescent="0.25">
      <c r="M6" s="1"/>
    </row>
  </sheetData>
  <sheetProtection sheet="1" objects="1" scenarios="1"/>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9B8EED-5D36-4C5F-821E-3D7DE968C69A}">
  <sheetPr codeName="Ark2">
    <pageSetUpPr autoPageBreaks="0"/>
  </sheetPr>
  <dimension ref="A1:G74"/>
  <sheetViews>
    <sheetView showGridLines="0" zoomScaleNormal="100" workbookViewId="0">
      <pane ySplit="2" topLeftCell="A3" activePane="bottomLeft" state="frozen"/>
      <selection pane="bottomLeft" activeCell="A24" sqref="A24:E24"/>
    </sheetView>
  </sheetViews>
  <sheetFormatPr baseColWidth="10" defaultColWidth="11.42578125" defaultRowHeight="15" x14ac:dyDescent="0.25"/>
  <cols>
    <col min="1" max="1" width="4.7109375" style="2" customWidth="1"/>
    <col min="2" max="2" width="60.42578125" customWidth="1"/>
    <col min="3" max="3" width="31.42578125" style="1" customWidth="1"/>
    <col min="4" max="4" width="28.5703125" style="1" customWidth="1"/>
    <col min="5" max="5" width="71.28515625" customWidth="1"/>
    <col min="6" max="7" width="11.42578125" customWidth="1"/>
  </cols>
  <sheetData>
    <row r="1" spans="1:6" ht="41.25" customHeight="1" x14ac:dyDescent="0.25">
      <c r="A1" s="87" t="s">
        <v>1</v>
      </c>
      <c r="B1" s="88"/>
      <c r="C1" s="88"/>
      <c r="D1" s="88"/>
      <c r="E1" s="89"/>
    </row>
    <row r="2" spans="1:6" ht="21" x14ac:dyDescent="0.25">
      <c r="A2" s="41" t="s">
        <v>2</v>
      </c>
      <c r="B2" s="41" t="s">
        <v>3</v>
      </c>
      <c r="C2" s="72" t="s">
        <v>4</v>
      </c>
      <c r="D2" s="72"/>
      <c r="E2" s="41" t="s">
        <v>5</v>
      </c>
      <c r="F2" s="9"/>
    </row>
    <row r="3" spans="1:6" x14ac:dyDescent="0.25">
      <c r="A3" s="73" t="s">
        <v>6</v>
      </c>
      <c r="B3" s="73"/>
      <c r="C3" s="73"/>
      <c r="D3" s="73"/>
      <c r="E3" s="74"/>
      <c r="F3" s="11"/>
    </row>
    <row r="4" spans="1:6" x14ac:dyDescent="0.25">
      <c r="A4" s="13" t="s">
        <v>7</v>
      </c>
      <c r="B4" s="52" t="s">
        <v>400</v>
      </c>
      <c r="C4" s="65"/>
      <c r="D4" s="65"/>
      <c r="E4" s="19"/>
      <c r="F4" s="9"/>
    </row>
    <row r="5" spans="1:6" x14ac:dyDescent="0.25">
      <c r="A5" s="13" t="s">
        <v>8</v>
      </c>
      <c r="B5" s="53" t="s">
        <v>401</v>
      </c>
      <c r="C5" s="63"/>
      <c r="D5" s="63"/>
      <c r="E5" s="54" t="s">
        <v>402</v>
      </c>
      <c r="F5" s="9"/>
    </row>
    <row r="6" spans="1:6" x14ac:dyDescent="0.25">
      <c r="A6" s="73" t="s">
        <v>9</v>
      </c>
      <c r="B6" s="73"/>
      <c r="C6" s="73"/>
      <c r="D6" s="73"/>
      <c r="E6" s="74"/>
    </row>
    <row r="7" spans="1:6" x14ac:dyDescent="0.25">
      <c r="A7" s="13" t="s">
        <v>10</v>
      </c>
      <c r="B7" s="20" t="s">
        <v>11</v>
      </c>
      <c r="C7" s="63"/>
      <c r="D7" s="63"/>
      <c r="E7" s="19"/>
      <c r="F7" s="4"/>
    </row>
    <row r="8" spans="1:6" x14ac:dyDescent="0.25">
      <c r="A8" s="13" t="s">
        <v>12</v>
      </c>
      <c r="B8" s="20" t="s">
        <v>13</v>
      </c>
      <c r="C8" s="63"/>
      <c r="D8" s="63"/>
      <c r="E8" s="19"/>
    </row>
    <row r="9" spans="1:6" ht="30" x14ac:dyDescent="0.25">
      <c r="A9" s="13" t="s">
        <v>14</v>
      </c>
      <c r="B9" s="20" t="s">
        <v>15</v>
      </c>
      <c r="C9" s="63"/>
      <c r="D9" s="63"/>
      <c r="E9" s="19"/>
    </row>
    <row r="10" spans="1:6" x14ac:dyDescent="0.25">
      <c r="A10" s="13" t="s">
        <v>16</v>
      </c>
      <c r="B10" s="20" t="s">
        <v>17</v>
      </c>
      <c r="C10" s="63"/>
      <c r="D10" s="63"/>
      <c r="E10" s="19"/>
    </row>
    <row r="11" spans="1:6" x14ac:dyDescent="0.25">
      <c r="A11" s="62" t="s">
        <v>18</v>
      </c>
      <c r="B11" s="20" t="s">
        <v>19</v>
      </c>
      <c r="C11" s="20" t="s">
        <v>20</v>
      </c>
      <c r="D11" s="20" t="s">
        <v>21</v>
      </c>
      <c r="E11" s="19"/>
      <c r="F11" s="9"/>
    </row>
    <row r="12" spans="1:6" ht="14.45" customHeight="1" x14ac:dyDescent="0.25">
      <c r="A12" s="62"/>
      <c r="B12" s="24" t="s">
        <v>22</v>
      </c>
      <c r="C12" s="27"/>
      <c r="D12" s="27"/>
      <c r="E12" s="21" t="s">
        <v>23</v>
      </c>
      <c r="F12" s="9"/>
    </row>
    <row r="13" spans="1:6" x14ac:dyDescent="0.25">
      <c r="A13" s="62"/>
      <c r="B13" s="24" t="s">
        <v>24</v>
      </c>
      <c r="C13" s="27"/>
      <c r="D13" s="27"/>
      <c r="E13" s="22"/>
    </row>
    <row r="14" spans="1:6" x14ac:dyDescent="0.25">
      <c r="A14" s="62"/>
      <c r="B14" s="24" t="s">
        <v>25</v>
      </c>
      <c r="C14" s="27"/>
      <c r="D14" s="27"/>
      <c r="E14" s="23"/>
    </row>
    <row r="15" spans="1:6" ht="14.45" customHeight="1" x14ac:dyDescent="0.25">
      <c r="A15" s="67" t="s">
        <v>26</v>
      </c>
      <c r="B15" s="67"/>
      <c r="C15" s="67"/>
      <c r="D15" s="67"/>
      <c r="E15" s="67"/>
    </row>
    <row r="16" spans="1:6" x14ac:dyDescent="0.25">
      <c r="A16" s="62" t="s">
        <v>27</v>
      </c>
      <c r="B16" s="28" t="s">
        <v>28</v>
      </c>
      <c r="C16" s="66"/>
      <c r="D16" s="66"/>
      <c r="E16" s="29" t="s">
        <v>29</v>
      </c>
    </row>
    <row r="17" spans="1:7" x14ac:dyDescent="0.25">
      <c r="A17" s="62"/>
      <c r="B17" s="24" t="s">
        <v>30</v>
      </c>
      <c r="C17" s="64"/>
      <c r="D17" s="64"/>
      <c r="E17" s="19"/>
    </row>
    <row r="18" spans="1:7" x14ac:dyDescent="0.25">
      <c r="A18" s="62"/>
      <c r="B18" s="24" t="s">
        <v>31</v>
      </c>
      <c r="C18" s="64"/>
      <c r="D18" s="64"/>
      <c r="E18" s="19"/>
    </row>
    <row r="19" spans="1:7" x14ac:dyDescent="0.25">
      <c r="A19" s="62"/>
      <c r="B19" s="24" t="s">
        <v>32</v>
      </c>
      <c r="C19" s="64"/>
      <c r="D19" s="64"/>
      <c r="E19" s="19"/>
    </row>
    <row r="20" spans="1:7" x14ac:dyDescent="0.25">
      <c r="A20" s="62"/>
      <c r="B20" s="24" t="s">
        <v>33</v>
      </c>
      <c r="C20" s="64"/>
      <c r="D20" s="64"/>
      <c r="E20" s="19"/>
    </row>
    <row r="21" spans="1:7" x14ac:dyDescent="0.25">
      <c r="A21" s="62"/>
      <c r="B21" s="24" t="s">
        <v>34</v>
      </c>
      <c r="C21" s="64"/>
      <c r="D21" s="64"/>
      <c r="E21" s="19"/>
    </row>
    <row r="22" spans="1:7" x14ac:dyDescent="0.25">
      <c r="A22" s="62"/>
      <c r="B22" s="24" t="s">
        <v>35</v>
      </c>
      <c r="C22" s="65"/>
      <c r="D22" s="65"/>
      <c r="E22" s="19"/>
    </row>
    <row r="23" spans="1:7" ht="30" x14ac:dyDescent="0.25">
      <c r="A23" s="13" t="s">
        <v>36</v>
      </c>
      <c r="B23" s="26" t="s">
        <v>37</v>
      </c>
      <c r="C23" s="68"/>
      <c r="D23" s="69"/>
      <c r="E23" s="19" t="s">
        <v>38</v>
      </c>
    </row>
    <row r="24" spans="1:7" x14ac:dyDescent="0.25">
      <c r="A24" s="76" t="s">
        <v>416</v>
      </c>
      <c r="B24" s="76"/>
      <c r="C24" s="76"/>
      <c r="D24" s="76"/>
      <c r="E24" s="76"/>
    </row>
    <row r="25" spans="1:7" ht="18" customHeight="1" x14ac:dyDescent="0.25">
      <c r="A25" s="13" t="s">
        <v>39</v>
      </c>
      <c r="B25" s="50" t="s">
        <v>403</v>
      </c>
      <c r="C25" s="65"/>
      <c r="D25" s="65"/>
      <c r="E25" s="19" t="s">
        <v>405</v>
      </c>
      <c r="F25" s="9"/>
    </row>
    <row r="26" spans="1:7" x14ac:dyDescent="0.25">
      <c r="A26" s="13" t="s">
        <v>40</v>
      </c>
      <c r="B26" s="20" t="s">
        <v>404</v>
      </c>
      <c r="C26" s="65"/>
      <c r="D26" s="65"/>
      <c r="E26" s="54" t="s">
        <v>406</v>
      </c>
    </row>
    <row r="27" spans="1:7" ht="45" x14ac:dyDescent="0.25">
      <c r="A27" s="13" t="s">
        <v>41</v>
      </c>
      <c r="B27" s="55" t="s">
        <v>418</v>
      </c>
      <c r="C27" s="65"/>
      <c r="D27" s="65"/>
      <c r="E27" s="19" t="s">
        <v>42</v>
      </c>
    </row>
    <row r="28" spans="1:7" ht="45" x14ac:dyDescent="0.25">
      <c r="A28" s="13" t="s">
        <v>43</v>
      </c>
      <c r="B28" s="20" t="s">
        <v>415</v>
      </c>
      <c r="C28" s="65"/>
      <c r="D28" s="75"/>
      <c r="E28" s="54" t="s">
        <v>419</v>
      </c>
    </row>
    <row r="29" spans="1:7" x14ac:dyDescent="0.25">
      <c r="A29" s="13" t="s">
        <v>44</v>
      </c>
      <c r="B29" s="50" t="s">
        <v>393</v>
      </c>
      <c r="C29" s="65"/>
      <c r="D29" s="65"/>
      <c r="E29" s="19" t="s">
        <v>45</v>
      </c>
    </row>
    <row r="30" spans="1:7" x14ac:dyDescent="0.25">
      <c r="A30" s="67" t="s">
        <v>46</v>
      </c>
      <c r="B30" s="67"/>
      <c r="C30" s="67"/>
      <c r="D30" s="67"/>
      <c r="E30" s="67"/>
    </row>
    <row r="31" spans="1:7" ht="60" x14ac:dyDescent="0.25">
      <c r="A31" s="62" t="s">
        <v>47</v>
      </c>
      <c r="B31" s="24" t="s">
        <v>48</v>
      </c>
      <c r="C31" s="15"/>
      <c r="D31" s="14"/>
      <c r="E31" s="19" t="s">
        <v>49</v>
      </c>
      <c r="F31" s="9"/>
      <c r="G31" t="str" cm="1">
        <f t="array" ref="G31">_xlfn.CONCAT(Oppslag!C32:'Oppslag'!D32&amp;" ")</f>
        <v xml:space="preserve">  </v>
      </c>
    </row>
    <row r="32" spans="1:7" x14ac:dyDescent="0.25">
      <c r="A32" s="62"/>
      <c r="B32" s="24" t="s">
        <v>50</v>
      </c>
      <c r="C32" s="65"/>
      <c r="D32" s="65"/>
      <c r="E32" s="19"/>
    </row>
    <row r="33" spans="1:6" x14ac:dyDescent="0.25">
      <c r="A33" s="13" t="s">
        <v>51</v>
      </c>
      <c r="B33" s="26" t="s">
        <v>52</v>
      </c>
      <c r="C33" s="65"/>
      <c r="D33" s="65"/>
      <c r="E33" s="19" t="s">
        <v>53</v>
      </c>
    </row>
    <row r="34" spans="1:6" x14ac:dyDescent="0.25">
      <c r="A34" s="13" t="s">
        <v>54</v>
      </c>
      <c r="B34" s="26" t="s">
        <v>55</v>
      </c>
      <c r="C34" s="65"/>
      <c r="D34" s="65"/>
      <c r="E34" s="19" t="s">
        <v>56</v>
      </c>
    </row>
    <row r="35" spans="1:6" ht="13.9" customHeight="1" x14ac:dyDescent="0.25">
      <c r="A35" s="13" t="s">
        <v>57</v>
      </c>
      <c r="B35" s="26" t="s">
        <v>58</v>
      </c>
      <c r="C35" s="65"/>
      <c r="D35" s="65"/>
      <c r="E35" s="19" t="s">
        <v>59</v>
      </c>
    </row>
    <row r="36" spans="1:6" x14ac:dyDescent="0.25">
      <c r="A36" s="62" t="s">
        <v>60</v>
      </c>
      <c r="B36" s="70" t="s">
        <v>61</v>
      </c>
      <c r="C36" s="71"/>
      <c r="D36" s="71"/>
      <c r="E36" s="71"/>
    </row>
    <row r="37" spans="1:6" x14ac:dyDescent="0.25">
      <c r="A37" s="62"/>
      <c r="B37" s="24" t="s">
        <v>62</v>
      </c>
      <c r="C37" s="64"/>
      <c r="D37" s="64"/>
      <c r="E37" s="19" t="s">
        <v>63</v>
      </c>
      <c r="F37" s="9"/>
    </row>
    <row r="38" spans="1:6" ht="29.45" customHeight="1" x14ac:dyDescent="0.25">
      <c r="A38" s="62"/>
      <c r="B38" s="24" t="s">
        <v>64</v>
      </c>
      <c r="C38" s="65"/>
      <c r="D38" s="65"/>
      <c r="E38" s="19"/>
      <c r="F38" s="9"/>
    </row>
    <row r="39" spans="1:6" x14ac:dyDescent="0.25">
      <c r="A39" s="62" t="s">
        <v>65</v>
      </c>
      <c r="B39" s="70" t="s">
        <v>66</v>
      </c>
      <c r="C39" s="71"/>
      <c r="D39" s="71"/>
      <c r="E39" s="71"/>
    </row>
    <row r="40" spans="1:6" ht="30" x14ac:dyDescent="0.25">
      <c r="A40" s="62"/>
      <c r="B40" s="18" t="s">
        <v>67</v>
      </c>
      <c r="C40" s="65"/>
      <c r="D40" s="65"/>
      <c r="E40" s="19" t="s">
        <v>68</v>
      </c>
    </row>
    <row r="41" spans="1:6" x14ac:dyDescent="0.25">
      <c r="A41" s="62"/>
      <c r="B41" s="24" t="s">
        <v>69</v>
      </c>
      <c r="C41" s="65"/>
      <c r="D41" s="65"/>
      <c r="E41" s="19"/>
    </row>
    <row r="42" spans="1:6" x14ac:dyDescent="0.25">
      <c r="A42" s="62" t="s">
        <v>70</v>
      </c>
      <c r="B42" s="70" t="s">
        <v>71</v>
      </c>
      <c r="C42" s="71"/>
      <c r="D42" s="71"/>
      <c r="E42" s="19"/>
    </row>
    <row r="43" spans="1:6" ht="30" x14ac:dyDescent="0.25">
      <c r="A43" s="62"/>
      <c r="B43" s="24" t="s">
        <v>72</v>
      </c>
      <c r="C43" s="64"/>
      <c r="D43" s="64"/>
      <c r="E43" s="19" t="s">
        <v>73</v>
      </c>
    </row>
    <row r="44" spans="1:6" x14ac:dyDescent="0.25">
      <c r="A44" s="62"/>
      <c r="B44" s="24" t="s">
        <v>74</v>
      </c>
      <c r="C44" s="65"/>
      <c r="D44" s="65"/>
      <c r="E44" s="19"/>
    </row>
    <row r="45" spans="1:6" ht="30" x14ac:dyDescent="0.25">
      <c r="A45" s="62"/>
      <c r="B45" s="24" t="s">
        <v>75</v>
      </c>
      <c r="C45" s="65"/>
      <c r="D45" s="65"/>
      <c r="E45" s="19"/>
    </row>
    <row r="46" spans="1:6" s="4" customFormat="1" ht="60" x14ac:dyDescent="0.25">
      <c r="A46" s="13" t="s">
        <v>76</v>
      </c>
      <c r="B46" s="18" t="s">
        <v>77</v>
      </c>
      <c r="C46" s="65"/>
      <c r="D46" s="75"/>
      <c r="E46" s="19" t="s">
        <v>78</v>
      </c>
      <c r="F46"/>
    </row>
    <row r="47" spans="1:6" x14ac:dyDescent="0.25">
      <c r="A47" s="73" t="s">
        <v>79</v>
      </c>
      <c r="B47" s="81"/>
      <c r="C47" s="81"/>
      <c r="D47" s="81"/>
      <c r="E47" s="82"/>
    </row>
    <row r="48" spans="1:6" ht="45" x14ac:dyDescent="0.25">
      <c r="A48" s="13" t="s">
        <v>80</v>
      </c>
      <c r="B48" s="26" t="s">
        <v>81</v>
      </c>
      <c r="C48" s="68"/>
      <c r="D48" s="94"/>
      <c r="E48" s="30" t="s">
        <v>82</v>
      </c>
    </row>
    <row r="49" spans="1:6" ht="30" x14ac:dyDescent="0.25">
      <c r="A49" s="13" t="s">
        <v>83</v>
      </c>
      <c r="B49" s="26" t="s">
        <v>84</v>
      </c>
      <c r="C49" s="68"/>
      <c r="D49" s="94"/>
      <c r="E49" s="19" t="s">
        <v>85</v>
      </c>
    </row>
    <row r="50" spans="1:6" ht="30.75" customHeight="1" x14ac:dyDescent="0.25">
      <c r="A50" s="13" t="s">
        <v>86</v>
      </c>
      <c r="B50" s="26" t="s">
        <v>87</v>
      </c>
      <c r="C50" s="65"/>
      <c r="D50" s="65"/>
      <c r="E50" s="30" t="s">
        <v>88</v>
      </c>
    </row>
    <row r="51" spans="1:6" x14ac:dyDescent="0.25">
      <c r="A51" s="62" t="s">
        <v>89</v>
      </c>
      <c r="B51" s="95" t="s">
        <v>90</v>
      </c>
      <c r="C51" s="96"/>
      <c r="D51" s="96"/>
      <c r="E51" s="97"/>
    </row>
    <row r="52" spans="1:6" x14ac:dyDescent="0.25">
      <c r="A52" s="62"/>
      <c r="B52" s="55" t="s">
        <v>407</v>
      </c>
      <c r="C52" s="65"/>
      <c r="D52" s="65"/>
      <c r="E52" s="30"/>
    </row>
    <row r="53" spans="1:6" x14ac:dyDescent="0.25">
      <c r="A53" s="62"/>
      <c r="B53" s="24" t="s">
        <v>91</v>
      </c>
      <c r="C53" s="65"/>
      <c r="D53" s="65"/>
      <c r="E53" s="30"/>
    </row>
    <row r="54" spans="1:6" x14ac:dyDescent="0.25">
      <c r="A54" s="13" t="s">
        <v>92</v>
      </c>
      <c r="B54" s="20" t="s">
        <v>93</v>
      </c>
      <c r="C54" s="68"/>
      <c r="D54" s="69"/>
      <c r="E54" s="30" t="s">
        <v>94</v>
      </c>
    </row>
    <row r="55" spans="1:6" x14ac:dyDescent="0.25">
      <c r="A55" s="62" t="s">
        <v>95</v>
      </c>
      <c r="B55" s="98" t="s">
        <v>96</v>
      </c>
      <c r="C55" s="99"/>
      <c r="D55" s="99"/>
      <c r="E55" s="100"/>
    </row>
    <row r="56" spans="1:6" ht="30" x14ac:dyDescent="0.25">
      <c r="A56" s="62"/>
      <c r="B56" s="24" t="s">
        <v>97</v>
      </c>
      <c r="C56" s="65"/>
      <c r="D56" s="65"/>
      <c r="E56" s="30"/>
    </row>
    <row r="57" spans="1:6" ht="45" x14ac:dyDescent="0.25">
      <c r="A57" s="62"/>
      <c r="B57" s="31" t="s">
        <v>98</v>
      </c>
      <c r="C57" s="83"/>
      <c r="D57" s="83"/>
      <c r="E57" s="32"/>
    </row>
    <row r="58" spans="1:6" x14ac:dyDescent="0.25">
      <c r="A58" s="67" t="s">
        <v>99</v>
      </c>
      <c r="B58" s="67"/>
      <c r="C58" s="67"/>
      <c r="D58" s="67"/>
      <c r="E58" s="67"/>
    </row>
    <row r="59" spans="1:6" x14ac:dyDescent="0.25">
      <c r="A59" s="13" t="s">
        <v>100</v>
      </c>
      <c r="B59" s="26" t="s">
        <v>101</v>
      </c>
      <c r="C59" s="92">
        <f>C10</f>
        <v>0</v>
      </c>
      <c r="D59" s="93"/>
      <c r="E59" s="33"/>
      <c r="F59" s="9"/>
    </row>
    <row r="60" spans="1:6" x14ac:dyDescent="0.25">
      <c r="A60" s="62" t="s">
        <v>102</v>
      </c>
      <c r="B60" s="70" t="s">
        <v>103</v>
      </c>
      <c r="C60" s="71"/>
      <c r="D60" s="71"/>
      <c r="E60" s="19"/>
      <c r="F60" s="9"/>
    </row>
    <row r="61" spans="1:6" ht="45" x14ac:dyDescent="0.25">
      <c r="A61" s="62"/>
      <c r="B61" s="24" t="s">
        <v>104</v>
      </c>
      <c r="C61" s="64"/>
      <c r="D61" s="64"/>
      <c r="E61" s="19" t="s">
        <v>105</v>
      </c>
      <c r="F61" s="9"/>
    </row>
    <row r="62" spans="1:6" x14ac:dyDescent="0.25">
      <c r="A62" s="62"/>
      <c r="B62" s="24" t="s">
        <v>106</v>
      </c>
      <c r="C62" s="65"/>
      <c r="D62" s="65"/>
      <c r="E62" s="19"/>
      <c r="F62" s="9"/>
    </row>
    <row r="63" spans="1:6" x14ac:dyDescent="0.25">
      <c r="A63" s="62" t="s">
        <v>107</v>
      </c>
      <c r="B63" s="70" t="s">
        <v>108</v>
      </c>
      <c r="C63" s="71"/>
      <c r="D63" s="71"/>
      <c r="E63" s="19" t="s">
        <v>109</v>
      </c>
    </row>
    <row r="64" spans="1:6" x14ac:dyDescent="0.25">
      <c r="A64" s="62"/>
      <c r="B64" s="24" t="s">
        <v>110</v>
      </c>
      <c r="C64" s="65"/>
      <c r="D64" s="65"/>
      <c r="E64" s="19"/>
    </row>
    <row r="65" spans="1:5" x14ac:dyDescent="0.25">
      <c r="A65" s="62"/>
      <c r="B65" s="24" t="s">
        <v>111</v>
      </c>
      <c r="C65" s="101"/>
      <c r="D65" s="65"/>
      <c r="E65" s="19"/>
    </row>
    <row r="66" spans="1:5" x14ac:dyDescent="0.25">
      <c r="A66" s="62"/>
      <c r="B66" s="24" t="s">
        <v>112</v>
      </c>
      <c r="C66" s="65"/>
      <c r="D66" s="65"/>
      <c r="E66" s="19"/>
    </row>
    <row r="67" spans="1:5" x14ac:dyDescent="0.25">
      <c r="A67" s="62"/>
      <c r="B67" s="24" t="s">
        <v>113</v>
      </c>
      <c r="C67" s="65"/>
      <c r="D67" s="65"/>
      <c r="E67" s="19"/>
    </row>
    <row r="68" spans="1:5" ht="28.9" customHeight="1" x14ac:dyDescent="0.25">
      <c r="A68" s="13" t="s">
        <v>114</v>
      </c>
      <c r="B68" s="25" t="s">
        <v>115</v>
      </c>
      <c r="C68" s="90" t="s">
        <v>116</v>
      </c>
      <c r="D68" s="91"/>
      <c r="E68" s="91"/>
    </row>
    <row r="69" spans="1:5" x14ac:dyDescent="0.25">
      <c r="A69" s="74" t="s">
        <v>117</v>
      </c>
      <c r="B69" s="74"/>
      <c r="C69" s="74"/>
      <c r="D69" s="74"/>
      <c r="E69" s="74"/>
    </row>
    <row r="70" spans="1:5" ht="30.75" customHeight="1" x14ac:dyDescent="0.25">
      <c r="A70" s="43"/>
      <c r="B70" s="84" t="s">
        <v>408</v>
      </c>
      <c r="C70" s="85"/>
      <c r="D70" s="85"/>
      <c r="E70" s="86"/>
    </row>
    <row r="71" spans="1:5" ht="18.600000000000001" customHeight="1" x14ac:dyDescent="0.25">
      <c r="A71" s="44"/>
      <c r="B71" s="34"/>
      <c r="C71" s="77" t="s">
        <v>118</v>
      </c>
      <c r="D71" s="78"/>
      <c r="E71" s="17" t="s">
        <v>20</v>
      </c>
    </row>
    <row r="72" spans="1:5" x14ac:dyDescent="0.25">
      <c r="A72" s="13" t="s">
        <v>119</v>
      </c>
      <c r="B72" s="52" t="s">
        <v>120</v>
      </c>
      <c r="C72" s="79"/>
      <c r="D72" s="80"/>
      <c r="E72" s="35"/>
    </row>
    <row r="73" spans="1:5" x14ac:dyDescent="0.25">
      <c r="A73" s="13" t="s">
        <v>121</v>
      </c>
      <c r="B73" s="18" t="s">
        <v>122</v>
      </c>
      <c r="C73" s="79"/>
      <c r="D73" s="80"/>
      <c r="E73" s="35"/>
    </row>
    <row r="74" spans="1:5" ht="12" customHeight="1" x14ac:dyDescent="0.25"/>
  </sheetData>
  <mergeCells count="78">
    <mergeCell ref="A1:E1"/>
    <mergeCell ref="C68:E68"/>
    <mergeCell ref="A42:A45"/>
    <mergeCell ref="C53:D53"/>
    <mergeCell ref="C59:D59"/>
    <mergeCell ref="C49:D49"/>
    <mergeCell ref="C48:D48"/>
    <mergeCell ref="C50:D50"/>
    <mergeCell ref="C54:D54"/>
    <mergeCell ref="C56:D56"/>
    <mergeCell ref="B51:E51"/>
    <mergeCell ref="B55:E55"/>
    <mergeCell ref="C65:D65"/>
    <mergeCell ref="C66:D66"/>
    <mergeCell ref="A31:A32"/>
    <mergeCell ref="C46:D46"/>
    <mergeCell ref="C71:D71"/>
    <mergeCell ref="C72:D72"/>
    <mergeCell ref="C73:D73"/>
    <mergeCell ref="A58:E58"/>
    <mergeCell ref="A47:E47"/>
    <mergeCell ref="A51:A53"/>
    <mergeCell ref="A55:A57"/>
    <mergeCell ref="C57:D57"/>
    <mergeCell ref="C67:D67"/>
    <mergeCell ref="B70:E70"/>
    <mergeCell ref="C61:D61"/>
    <mergeCell ref="B60:D60"/>
    <mergeCell ref="C62:D62"/>
    <mergeCell ref="B63:D63"/>
    <mergeCell ref="C64:D64"/>
    <mergeCell ref="A69:E69"/>
    <mergeCell ref="C52:D52"/>
    <mergeCell ref="A24:E24"/>
    <mergeCell ref="A30:E30"/>
    <mergeCell ref="A36:A38"/>
    <mergeCell ref="A39:A41"/>
    <mergeCell ref="B39:E39"/>
    <mergeCell ref="C37:D37"/>
    <mergeCell ref="C40:D40"/>
    <mergeCell ref="C41:D41"/>
    <mergeCell ref="C43:D43"/>
    <mergeCell ref="B42:D42"/>
    <mergeCell ref="C38:D38"/>
    <mergeCell ref="C44:D44"/>
    <mergeCell ref="C45:D45"/>
    <mergeCell ref="C33:D33"/>
    <mergeCell ref="C34:D34"/>
    <mergeCell ref="C35:D35"/>
    <mergeCell ref="C27:D27"/>
    <mergeCell ref="C25:D25"/>
    <mergeCell ref="C29:D29"/>
    <mergeCell ref="C32:D32"/>
    <mergeCell ref="C26:D26"/>
    <mergeCell ref="C28:D28"/>
    <mergeCell ref="C2:D2"/>
    <mergeCell ref="C4:D4"/>
    <mergeCell ref="C5:D5"/>
    <mergeCell ref="C8:D8"/>
    <mergeCell ref="A6:E6"/>
    <mergeCell ref="A3:E3"/>
    <mergeCell ref="C7:D7"/>
    <mergeCell ref="A63:A67"/>
    <mergeCell ref="A60:A62"/>
    <mergeCell ref="C9:D9"/>
    <mergeCell ref="C20:D20"/>
    <mergeCell ref="C21:D21"/>
    <mergeCell ref="C22:D22"/>
    <mergeCell ref="C10:D10"/>
    <mergeCell ref="C16:D16"/>
    <mergeCell ref="C17:D17"/>
    <mergeCell ref="C18:D18"/>
    <mergeCell ref="C19:D19"/>
    <mergeCell ref="A11:A14"/>
    <mergeCell ref="A15:E15"/>
    <mergeCell ref="A16:A22"/>
    <mergeCell ref="C23:D23"/>
    <mergeCell ref="B36:E36"/>
  </mergeCells>
  <conditionalFormatting sqref="C38:D38">
    <cfRule type="expression" dxfId="4" priority="2">
      <formula>$C$37="JA"</formula>
    </cfRule>
  </conditionalFormatting>
  <conditionalFormatting sqref="C44:D45">
    <cfRule type="expression" dxfId="3" priority="3">
      <formula>$C$43="Nei"</formula>
    </cfRule>
  </conditionalFormatting>
  <conditionalFormatting sqref="C62:D62">
    <cfRule type="expression" dxfId="2" priority="1">
      <formula>$C$61="JA"</formula>
    </cfRule>
  </conditionalFormatting>
  <dataValidations count="4">
    <dataValidation type="whole" allowBlank="1" showInputMessage="1" showErrorMessage="1" errorTitle="Feil utfylling" error="Bruk kun heltall, eventuelt la stå tom og spesifiser i feltet under. " sqref="C31" xr:uid="{BC0EB537-074D-4B70-B54A-AC25BD566D31}">
      <formula1>0</formula1>
      <formula2>1000</formula2>
    </dataValidation>
    <dataValidation type="list" allowBlank="1" showInputMessage="1" showErrorMessage="1" errorTitle="Ugyldig frekvens" error="Ugyldig frekvens. Velg frekvens fra nedtrekksmenyen. Eventuelt velg &quot;Annet&quot; og beskriv frekvensen i feltet under." sqref="D31" xr:uid="{2CF8BBD0-D26D-432B-ACB2-C3CDBEFC7209}">
      <formula1>Frekvenser</formula1>
    </dataValidation>
    <dataValidation type="list" allowBlank="1" showInputMessage="1" showErrorMessage="1" errorTitle="Ugyldig verdi" error="Velg klidestrøm fra nedtrekksmenyen." sqref="C26:D26" xr:uid="{1F636B74-5F5C-428A-BE5E-822EF924B50E}">
      <formula1>Kildestrøm</formula1>
    </dataValidation>
    <dataValidation type="list" allowBlank="1" showInputMessage="1" showErrorMessage="1" errorTitle="Feil verdi" error="Velg enten &quot;JA&quot; eller &quot;NEI&quot; fra nedtrekksmenyen." sqref="C16:D21 C37:D37 C43:D43 C61:D61" xr:uid="{193F6875-9B26-422A-84C8-8B63180BE795}">
      <formula1>Ja_Nei</formula1>
    </dataValidation>
  </dataValidations>
  <pageMargins left="0.7" right="0.7" top="0.75" bottom="0.75" header="0.3" footer="0.3"/>
  <pageSetup paperSize="9" fitToWidth="0"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C1F6B7-6303-4A26-A4A0-4E9AEF2CC800}">
  <sheetPr codeName="Ark3"/>
  <dimension ref="A1:N16"/>
  <sheetViews>
    <sheetView showGridLines="0" topLeftCell="A2" workbookViewId="0">
      <selection activeCell="H7" sqref="H7"/>
    </sheetView>
  </sheetViews>
  <sheetFormatPr baseColWidth="10" defaultColWidth="11.42578125" defaultRowHeight="15" x14ac:dyDescent="0.25"/>
  <cols>
    <col min="1" max="7" width="3.42578125" customWidth="1"/>
    <col min="8" max="8" width="44.85546875" customWidth="1"/>
    <col min="9" max="9" width="22.85546875" customWidth="1"/>
    <col min="10" max="10" width="84.140625" customWidth="1"/>
  </cols>
  <sheetData>
    <row r="1" spans="1:14" ht="28.5" hidden="1" customHeight="1" x14ac:dyDescent="0.25">
      <c r="A1" s="36"/>
      <c r="B1" s="37"/>
      <c r="C1" s="37"/>
      <c r="D1" s="37"/>
      <c r="E1" s="37"/>
      <c r="F1" s="37"/>
      <c r="G1" s="37"/>
      <c r="H1" s="37"/>
      <c r="I1" s="37"/>
      <c r="J1" s="38"/>
    </row>
    <row r="2" spans="1:14" ht="33" customHeight="1" x14ac:dyDescent="0.25">
      <c r="A2" s="105" t="s">
        <v>123</v>
      </c>
      <c r="B2" s="106"/>
      <c r="C2" s="106"/>
      <c r="D2" s="106"/>
      <c r="E2" s="106"/>
      <c r="F2" s="106"/>
      <c r="G2" s="106"/>
      <c r="H2" s="106"/>
      <c r="I2" s="106"/>
      <c r="J2" s="107"/>
    </row>
    <row r="3" spans="1:14" ht="33" customHeight="1" x14ac:dyDescent="0.25">
      <c r="A3" s="102" t="s">
        <v>124</v>
      </c>
      <c r="B3" s="103"/>
      <c r="C3" s="103"/>
      <c r="D3" s="103"/>
      <c r="E3" s="103"/>
      <c r="F3" s="103"/>
      <c r="G3" s="103"/>
      <c r="H3" s="103"/>
      <c r="I3" s="103"/>
      <c r="J3" s="104"/>
    </row>
    <row r="4" spans="1:14" s="3" customFormat="1" ht="102.6" customHeight="1" x14ac:dyDescent="0.25">
      <c r="A4" s="45" t="s">
        <v>125</v>
      </c>
      <c r="B4" s="45" t="s">
        <v>126</v>
      </c>
      <c r="C4" s="45" t="s">
        <v>127</v>
      </c>
      <c r="D4" s="45" t="s">
        <v>128</v>
      </c>
      <c r="E4" s="45" t="s">
        <v>129</v>
      </c>
      <c r="F4" s="45" t="s">
        <v>130</v>
      </c>
      <c r="G4" s="45" t="s">
        <v>131</v>
      </c>
      <c r="H4" s="7" t="s">
        <v>132</v>
      </c>
      <c r="I4" s="8" t="s">
        <v>133</v>
      </c>
      <c r="J4" s="8" t="s">
        <v>118</v>
      </c>
    </row>
    <row r="5" spans="1:14" s="3" customFormat="1" ht="14.45" customHeight="1" x14ac:dyDescent="0.25">
      <c r="A5" s="56"/>
      <c r="B5" s="56"/>
      <c r="C5" s="56" t="s">
        <v>134</v>
      </c>
      <c r="D5" s="56"/>
      <c r="E5" s="56"/>
      <c r="F5" s="56"/>
      <c r="G5" s="56"/>
      <c r="H5" s="57" t="s">
        <v>135</v>
      </c>
      <c r="I5" s="58" t="s">
        <v>394</v>
      </c>
      <c r="J5" s="59" t="s">
        <v>395</v>
      </c>
      <c r="K5" s="60"/>
      <c r="M5"/>
      <c r="N5"/>
    </row>
    <row r="6" spans="1:14" ht="30" x14ac:dyDescent="0.25">
      <c r="A6" s="61"/>
      <c r="B6" s="61"/>
      <c r="C6" s="61" t="s">
        <v>134</v>
      </c>
      <c r="D6" s="61"/>
      <c r="E6" s="61"/>
      <c r="F6" s="61"/>
      <c r="G6" s="61"/>
      <c r="H6" s="57" t="s">
        <v>240</v>
      </c>
      <c r="I6" s="58" t="s">
        <v>396</v>
      </c>
      <c r="J6" s="57" t="s">
        <v>397</v>
      </c>
      <c r="K6" s="51"/>
    </row>
    <row r="7" spans="1:14" x14ac:dyDescent="0.25">
      <c r="A7" s="6"/>
      <c r="B7" s="6"/>
      <c r="C7" s="6"/>
      <c r="D7" s="6"/>
      <c r="E7" s="6"/>
      <c r="F7" s="6"/>
      <c r="G7" s="6"/>
      <c r="H7" s="39"/>
      <c r="I7" s="40"/>
      <c r="J7" s="14"/>
      <c r="K7" s="9"/>
    </row>
    <row r="8" spans="1:14" x14ac:dyDescent="0.25">
      <c r="A8" s="6"/>
      <c r="B8" s="6"/>
      <c r="C8" s="6"/>
      <c r="D8" s="6"/>
      <c r="E8" s="6"/>
      <c r="F8" s="6"/>
      <c r="G8" s="6"/>
      <c r="H8" s="39"/>
      <c r="I8" s="40"/>
      <c r="J8" s="14"/>
      <c r="K8" s="9"/>
    </row>
    <row r="9" spans="1:14" x14ac:dyDescent="0.25">
      <c r="A9" s="6"/>
      <c r="B9" s="6"/>
      <c r="C9" s="6"/>
      <c r="D9" s="6"/>
      <c r="E9" s="6"/>
      <c r="F9" s="6"/>
      <c r="G9" s="6"/>
      <c r="H9" s="39"/>
      <c r="I9" s="40"/>
      <c r="J9" s="14"/>
    </row>
    <row r="10" spans="1:14" x14ac:dyDescent="0.25">
      <c r="A10" s="6"/>
      <c r="B10" s="6"/>
      <c r="C10" s="6"/>
      <c r="D10" s="6"/>
      <c r="E10" s="6"/>
      <c r="F10" s="6"/>
      <c r="G10" s="6"/>
      <c r="H10" s="39"/>
      <c r="I10" s="40"/>
      <c r="J10" s="14"/>
    </row>
    <row r="11" spans="1:14" x14ac:dyDescent="0.25">
      <c r="A11" s="6"/>
      <c r="B11" s="6"/>
      <c r="C11" s="6"/>
      <c r="D11" s="6"/>
      <c r="E11" s="6"/>
      <c r="F11" s="6"/>
      <c r="G11" s="6"/>
      <c r="H11" s="39"/>
      <c r="I11" s="40"/>
      <c r="J11" s="14"/>
    </row>
    <row r="12" spans="1:14" x14ac:dyDescent="0.25">
      <c r="A12" s="6"/>
      <c r="B12" s="6"/>
      <c r="C12" s="6"/>
      <c r="D12" s="6"/>
      <c r="E12" s="6"/>
      <c r="F12" s="6"/>
      <c r="G12" s="6"/>
      <c r="H12" s="39"/>
      <c r="I12" s="40"/>
      <c r="J12" s="14"/>
    </row>
    <row r="13" spans="1:14" x14ac:dyDescent="0.25">
      <c r="A13" s="6"/>
      <c r="B13" s="6"/>
      <c r="C13" s="6"/>
      <c r="D13" s="6"/>
      <c r="E13" s="6"/>
      <c r="F13" s="6"/>
      <c r="G13" s="6"/>
      <c r="H13" s="39"/>
      <c r="I13" s="40"/>
      <c r="J13" s="14"/>
    </row>
    <row r="14" spans="1:14" x14ac:dyDescent="0.25">
      <c r="A14" s="6"/>
      <c r="B14" s="6"/>
      <c r="C14" s="6"/>
      <c r="D14" s="6"/>
      <c r="E14" s="6"/>
      <c r="F14" s="6"/>
      <c r="G14" s="6"/>
      <c r="H14" s="39"/>
      <c r="I14" s="40"/>
      <c r="J14" s="14"/>
    </row>
    <row r="15" spans="1:14" x14ac:dyDescent="0.25">
      <c r="A15" s="6"/>
      <c r="B15" s="6"/>
      <c r="C15" s="6"/>
      <c r="D15" s="6"/>
      <c r="E15" s="6"/>
      <c r="F15" s="6"/>
      <c r="G15" s="6"/>
      <c r="H15" s="39"/>
      <c r="I15" s="39"/>
      <c r="J15" s="14"/>
    </row>
    <row r="16" spans="1:14" x14ac:dyDescent="0.25">
      <c r="A16" t="s">
        <v>136</v>
      </c>
      <c r="B16" t="s">
        <v>137</v>
      </c>
      <c r="C16" t="s">
        <v>138</v>
      </c>
      <c r="D16" t="s">
        <v>139</v>
      </c>
      <c r="E16" t="s">
        <v>140</v>
      </c>
      <c r="F16" t="s">
        <v>141</v>
      </c>
      <c r="G16" t="s">
        <v>142</v>
      </c>
    </row>
  </sheetData>
  <mergeCells count="2">
    <mergeCell ref="A3:J3"/>
    <mergeCell ref="A2:J2"/>
  </mergeCells>
  <dataValidations count="2">
    <dataValidation type="list" allowBlank="1" showInputMessage="1" showErrorMessage="1" sqref="H6:H15" xr:uid="{56AC9A61-AD83-421D-B7F1-5572F15FDA4F}">
      <formula1>Prøvetaking</formula1>
    </dataValidation>
    <dataValidation type="list" allowBlank="1" showDropDown="1" showInputMessage="1" showErrorMessage="1" errorTitle="Feil verdi tastet inn" error="Skriv &quot;x&quot; i relevante ruter" sqref="A6:G15" xr:uid="{C8614EAA-DF95-42CF-B106-62522C01EA79}">
      <formula1>"x"</formula1>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2" id="{25DFA93B-B9C3-4014-8791-7D19F2263A71}">
            <xm:f>INDEX(Utfylling!$C$16:$C$21,MATCH("Bestemmelse av "&amp;A$4,Utfylling!$B$16:$B$21,0))&lt;&gt;"JA"</xm:f>
            <x14:dxf>
              <fill>
                <patternFill>
                  <bgColor theme="0" tint="-0.14996795556505021"/>
                </patternFill>
              </fill>
            </x14:dxf>
          </x14:cfRule>
          <xm:sqref>A6:F15</xm:sqref>
        </x14:conditionalFormatting>
        <x14:conditionalFormatting xmlns:xm="http://schemas.microsoft.com/office/excel/2006/main">
          <x14:cfRule type="expression" priority="1" id="{5C2C8C4D-F3B6-400E-B504-975571CF29B8}">
            <xm:f>Utfylling!$C$22=""</xm:f>
            <x14:dxf>
              <fill>
                <patternFill>
                  <bgColor theme="0" tint="-0.14996795556505021"/>
                </patternFill>
              </fill>
            </x14:dxf>
          </x14:cfRule>
          <xm:sqref>G6:G15</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718185-2F2B-4E4A-912F-69BC94BCCFD6}">
  <sheetPr codeName="Ark4">
    <pageSetUpPr autoPageBreaks="0"/>
  </sheetPr>
  <dimension ref="A1:G109"/>
  <sheetViews>
    <sheetView showGridLines="0" topLeftCell="A86" zoomScale="115" zoomScaleNormal="115" workbookViewId="0">
      <selection activeCell="B114" sqref="B114"/>
    </sheetView>
  </sheetViews>
  <sheetFormatPr baseColWidth="10" defaultColWidth="11.42578125" defaultRowHeight="15" x14ac:dyDescent="0.25"/>
  <cols>
    <col min="1" max="1" width="4.140625" customWidth="1"/>
    <col min="2" max="2" width="13.28515625" customWidth="1"/>
    <col min="3" max="3" width="13" customWidth="1"/>
    <col min="4" max="5" width="28.28515625" customWidth="1"/>
    <col min="6" max="8" width="11.42578125" customWidth="1"/>
  </cols>
  <sheetData>
    <row r="1" spans="1:6" ht="60.75" customHeight="1" x14ac:dyDescent="0.25">
      <c r="A1" s="135" t="s">
        <v>143</v>
      </c>
      <c r="B1" s="136"/>
      <c r="C1" s="136"/>
      <c r="D1" s="136"/>
      <c r="E1" s="137"/>
    </row>
    <row r="2" spans="1:6" ht="24" customHeight="1" x14ac:dyDescent="0.25">
      <c r="A2" s="67" t="s">
        <v>6</v>
      </c>
      <c r="B2" s="67"/>
      <c r="C2" s="67"/>
      <c r="D2" s="67"/>
      <c r="E2" s="67"/>
    </row>
    <row r="3" spans="1:6" x14ac:dyDescent="0.25">
      <c r="A3" s="62" t="s">
        <v>7</v>
      </c>
      <c r="B3" s="118" t="s">
        <v>400</v>
      </c>
      <c r="C3" s="119"/>
      <c r="D3" s="119"/>
      <c r="E3" s="119"/>
    </row>
    <row r="4" spans="1:6" x14ac:dyDescent="0.25">
      <c r="A4" s="62"/>
      <c r="B4" s="115">
        <f>Utfylling!C4</f>
        <v>0</v>
      </c>
      <c r="C4" s="115"/>
      <c r="D4" s="115"/>
      <c r="E4" s="115"/>
      <c r="F4" s="9"/>
    </row>
    <row r="5" spans="1:6" x14ac:dyDescent="0.25">
      <c r="A5" s="62" t="s">
        <v>8</v>
      </c>
      <c r="B5" s="125" t="s">
        <v>401</v>
      </c>
      <c r="C5" s="126"/>
      <c r="D5" s="126"/>
      <c r="E5" s="126"/>
    </row>
    <row r="6" spans="1:6" x14ac:dyDescent="0.25">
      <c r="A6" s="62"/>
      <c r="B6" s="115">
        <f>Utfylling!C5</f>
        <v>0</v>
      </c>
      <c r="C6" s="115"/>
      <c r="D6" s="115"/>
      <c r="E6" s="115"/>
    </row>
    <row r="7" spans="1:6" ht="24" customHeight="1" x14ac:dyDescent="0.25">
      <c r="A7" s="67" t="s">
        <v>9</v>
      </c>
      <c r="B7" s="67"/>
      <c r="C7" s="67"/>
      <c r="D7" s="67"/>
      <c r="E7" s="67"/>
    </row>
    <row r="8" spans="1:6" x14ac:dyDescent="0.25">
      <c r="A8" s="62" t="s">
        <v>10</v>
      </c>
      <c r="B8" s="118" t="s">
        <v>11</v>
      </c>
      <c r="C8" s="119"/>
      <c r="D8" s="119"/>
      <c r="E8" s="119"/>
    </row>
    <row r="9" spans="1:6" x14ac:dyDescent="0.25">
      <c r="A9" s="62"/>
      <c r="B9" s="115">
        <f>Utfylling!C7</f>
        <v>0</v>
      </c>
      <c r="C9" s="115"/>
      <c r="D9" s="115"/>
      <c r="E9" s="115"/>
    </row>
    <row r="10" spans="1:6" ht="15" customHeight="1" x14ac:dyDescent="0.25">
      <c r="A10" s="62" t="s">
        <v>12</v>
      </c>
      <c r="B10" s="118" t="s">
        <v>13</v>
      </c>
      <c r="C10" s="119"/>
      <c r="D10" s="119"/>
      <c r="E10" s="119"/>
    </row>
    <row r="11" spans="1:6" x14ac:dyDescent="0.25">
      <c r="A11" s="62"/>
      <c r="B11" s="115">
        <f>Utfylling!C8</f>
        <v>0</v>
      </c>
      <c r="C11" s="115"/>
      <c r="D11" s="115"/>
      <c r="E11" s="115"/>
    </row>
    <row r="12" spans="1:6" x14ac:dyDescent="0.25">
      <c r="A12" s="62" t="s">
        <v>14</v>
      </c>
      <c r="B12" s="118" t="s">
        <v>144</v>
      </c>
      <c r="C12" s="119"/>
      <c r="D12" s="119"/>
      <c r="E12" s="119"/>
    </row>
    <row r="13" spans="1:6" x14ac:dyDescent="0.25">
      <c r="A13" s="62"/>
      <c r="B13" s="115">
        <f>Utfylling!C9</f>
        <v>0</v>
      </c>
      <c r="C13" s="115"/>
      <c r="D13" s="115"/>
      <c r="E13" s="115"/>
    </row>
    <row r="14" spans="1:6" x14ac:dyDescent="0.25">
      <c r="A14" s="62" t="s">
        <v>16</v>
      </c>
      <c r="B14" s="118" t="s">
        <v>17</v>
      </c>
      <c r="C14" s="119"/>
      <c r="D14" s="119"/>
      <c r="E14" s="119"/>
    </row>
    <row r="15" spans="1:6" x14ac:dyDescent="0.25">
      <c r="A15" s="62"/>
      <c r="B15" s="115">
        <f>Utfylling!C10</f>
        <v>0</v>
      </c>
      <c r="C15" s="115"/>
      <c r="D15" s="115"/>
      <c r="E15" s="115"/>
    </row>
    <row r="16" spans="1:6" x14ac:dyDescent="0.25">
      <c r="A16" s="62" t="s">
        <v>18</v>
      </c>
      <c r="B16" s="118" t="s">
        <v>19</v>
      </c>
      <c r="C16" s="119"/>
      <c r="D16" s="119"/>
      <c r="E16" s="119"/>
    </row>
    <row r="17" spans="1:6" x14ac:dyDescent="0.25">
      <c r="A17" s="62"/>
      <c r="B17" s="115">
        <f>Utfylling!C12</f>
        <v>0</v>
      </c>
      <c r="C17" s="115"/>
      <c r="D17" s="115">
        <f>Utfylling!D12</f>
        <v>0</v>
      </c>
      <c r="E17" s="115"/>
      <c r="F17" s="9"/>
    </row>
    <row r="18" spans="1:6" x14ac:dyDescent="0.25">
      <c r="A18" s="62"/>
      <c r="B18" s="115">
        <f>Utfylling!C13</f>
        <v>0</v>
      </c>
      <c r="C18" s="115"/>
      <c r="D18" s="115">
        <f>Utfylling!D13</f>
        <v>0</v>
      </c>
      <c r="E18" s="115"/>
    </row>
    <row r="19" spans="1:6" x14ac:dyDescent="0.25">
      <c r="A19" s="62"/>
      <c r="B19" s="115">
        <f>Utfylling!C14</f>
        <v>0</v>
      </c>
      <c r="C19" s="115"/>
      <c r="D19" s="115">
        <f>Utfylling!D14</f>
        <v>0</v>
      </c>
      <c r="E19" s="115"/>
    </row>
    <row r="20" spans="1:6" ht="24" customHeight="1" x14ac:dyDescent="0.25">
      <c r="A20" s="67" t="s">
        <v>26</v>
      </c>
      <c r="B20" s="67"/>
      <c r="C20" s="67"/>
      <c r="D20" s="67"/>
      <c r="E20" s="67"/>
    </row>
    <row r="21" spans="1:6" x14ac:dyDescent="0.25">
      <c r="A21" s="110" t="s">
        <v>27</v>
      </c>
      <c r="B21" s="113" t="s">
        <v>145</v>
      </c>
      <c r="C21" s="114"/>
      <c r="D21" s="114"/>
      <c r="E21" s="114"/>
    </row>
    <row r="22" spans="1:6" x14ac:dyDescent="0.25">
      <c r="A22" s="112"/>
      <c r="B22" s="134" t="str">
        <f>IF(COUNTIF(Utfylling!C16:D21,"JA")&gt;0,LEFT("Bestemmelse av "&amp;IF(Utfylling!C16="JA","nedre brennverdi, ","")&amp;IF(Utfylling!C17="JA","utslippsfaktor, ","")&amp;IF(Utfylling!C18="JA","karboninnhold, ","")&amp;IF(Utfylling!C19="JA","biomasseinnhold, ","")&amp;IF(Utfylling!C20="JA","omregningsfaktor, ","")&amp;IF(Utfylling!C21="JA","fuktinnhold, ",""),LEN(IF(Utfylling!C16="JA","nedre brennverdi, ","")&amp;IF(Utfylling!C17="JA","utslippsfaktor, ","")&amp;IF(Utfylling!C18="JA","karboninnhold, ","")&amp;IF(Utfylling!C19="JA","biomasseinnhold, ","")&amp;IF(Utfylling!C20="JA","omregningsfaktor, ","")&amp;IF(Utfylling!C21="JA","fuktinnhold, ",""))+13)&amp;". ","")&amp;Utfylling!C22</f>
        <v/>
      </c>
      <c r="C22" s="134"/>
      <c r="D22" s="134"/>
      <c r="E22" s="134"/>
    </row>
    <row r="23" spans="1:6" x14ac:dyDescent="0.25">
      <c r="A23" s="62" t="s">
        <v>36</v>
      </c>
      <c r="B23" s="113" t="s">
        <v>37</v>
      </c>
      <c r="C23" s="114"/>
      <c r="D23" s="114"/>
      <c r="E23" s="114"/>
    </row>
    <row r="24" spans="1:6" x14ac:dyDescent="0.25">
      <c r="A24" s="62"/>
      <c r="B24" s="115">
        <f>Utfylling!C23</f>
        <v>0</v>
      </c>
      <c r="C24" s="115"/>
      <c r="D24" s="115"/>
      <c r="E24" s="115"/>
    </row>
    <row r="25" spans="1:6" ht="24" customHeight="1" x14ac:dyDescent="0.25">
      <c r="A25" s="74" t="s">
        <v>416</v>
      </c>
      <c r="B25" s="74"/>
      <c r="C25" s="74"/>
      <c r="D25" s="74"/>
      <c r="E25" s="74"/>
    </row>
    <row r="26" spans="1:6" x14ac:dyDescent="0.25">
      <c r="A26" s="62" t="s">
        <v>39</v>
      </c>
      <c r="B26" s="132" t="s">
        <v>403</v>
      </c>
      <c r="C26" s="133"/>
      <c r="D26" s="133"/>
      <c r="E26" s="133"/>
    </row>
    <row r="27" spans="1:6" x14ac:dyDescent="0.25">
      <c r="A27" s="62"/>
      <c r="B27" s="115">
        <f>Utfylling!C25</f>
        <v>0</v>
      </c>
      <c r="C27" s="115"/>
      <c r="D27" s="115"/>
      <c r="E27" s="115"/>
    </row>
    <row r="28" spans="1:6" x14ac:dyDescent="0.25">
      <c r="A28" s="62" t="s">
        <v>40</v>
      </c>
      <c r="B28" s="125" t="s">
        <v>410</v>
      </c>
      <c r="C28" s="126"/>
      <c r="D28" s="126"/>
      <c r="E28" s="126"/>
    </row>
    <row r="29" spans="1:6" x14ac:dyDescent="0.25">
      <c r="A29" s="62"/>
      <c r="B29" s="115">
        <f>Utfylling!C26</f>
        <v>0</v>
      </c>
      <c r="C29" s="115"/>
      <c r="D29" s="115"/>
      <c r="E29" s="115"/>
    </row>
    <row r="30" spans="1:6" ht="15" customHeight="1" x14ac:dyDescent="0.25">
      <c r="A30" s="62" t="s">
        <v>41</v>
      </c>
      <c r="B30" s="125" t="s">
        <v>418</v>
      </c>
      <c r="C30" s="126"/>
      <c r="D30" s="126"/>
      <c r="E30" s="126"/>
    </row>
    <row r="31" spans="1:6" x14ac:dyDescent="0.25">
      <c r="A31" s="62"/>
      <c r="B31" s="115">
        <f>Utfylling!C27</f>
        <v>0</v>
      </c>
      <c r="C31" s="115"/>
      <c r="D31" s="115"/>
      <c r="E31" s="115"/>
    </row>
    <row r="32" spans="1:6" ht="15" customHeight="1" x14ac:dyDescent="0.25">
      <c r="A32" s="62" t="s">
        <v>43</v>
      </c>
      <c r="B32" s="118" t="s">
        <v>415</v>
      </c>
      <c r="C32" s="119"/>
      <c r="D32" s="119"/>
      <c r="E32" s="119"/>
    </row>
    <row r="33" spans="1:7" x14ac:dyDescent="0.25">
      <c r="A33" s="62"/>
      <c r="B33" s="115">
        <f>Utfylling!C28</f>
        <v>0</v>
      </c>
      <c r="C33" s="115"/>
      <c r="D33" s="115"/>
      <c r="E33" s="115"/>
    </row>
    <row r="34" spans="1:7" ht="15" customHeight="1" x14ac:dyDescent="0.25">
      <c r="A34" s="62" t="s">
        <v>44</v>
      </c>
      <c r="B34" s="118" t="s">
        <v>146</v>
      </c>
      <c r="C34" s="119"/>
      <c r="D34" s="119"/>
      <c r="E34" s="119"/>
    </row>
    <row r="35" spans="1:7" x14ac:dyDescent="0.25">
      <c r="A35" s="62"/>
      <c r="B35" s="115">
        <f>Utfylling!C29</f>
        <v>0</v>
      </c>
      <c r="C35" s="115"/>
      <c r="D35" s="115"/>
      <c r="E35" s="115"/>
    </row>
    <row r="36" spans="1:7" ht="24" customHeight="1" x14ac:dyDescent="0.25">
      <c r="A36" s="67" t="s">
        <v>46</v>
      </c>
      <c r="B36" s="67"/>
      <c r="C36" s="67"/>
      <c r="D36" s="67"/>
      <c r="E36" s="67"/>
    </row>
    <row r="37" spans="1:7" x14ac:dyDescent="0.25">
      <c r="A37" s="62" t="s">
        <v>47</v>
      </c>
      <c r="B37" s="113" t="s">
        <v>147</v>
      </c>
      <c r="C37" s="114"/>
      <c r="D37" s="114"/>
      <c r="E37" s="114"/>
    </row>
    <row r="38" spans="1:7" x14ac:dyDescent="0.25">
      <c r="A38" s="62"/>
      <c r="B38" s="115" t="str">
        <f>Utfylling!C31&amp;" "&amp;Utfylling!D31</f>
        <v xml:space="preserve"> </v>
      </c>
      <c r="C38" s="115"/>
      <c r="D38" s="115"/>
      <c r="E38" s="115"/>
    </row>
    <row r="39" spans="1:7" x14ac:dyDescent="0.25">
      <c r="A39" s="62" t="s">
        <v>51</v>
      </c>
      <c r="B39" s="113" t="s">
        <v>148</v>
      </c>
      <c r="C39" s="114"/>
      <c r="D39" s="114"/>
      <c r="E39" s="114"/>
    </row>
    <row r="40" spans="1:7" x14ac:dyDescent="0.25">
      <c r="A40" s="62"/>
      <c r="B40" s="115">
        <f>Utfylling!C32</f>
        <v>0</v>
      </c>
      <c r="C40" s="115"/>
      <c r="D40" s="115"/>
      <c r="E40" s="115"/>
    </row>
    <row r="41" spans="1:7" x14ac:dyDescent="0.25">
      <c r="A41" s="62" t="s">
        <v>54</v>
      </c>
      <c r="B41" s="113" t="s">
        <v>52</v>
      </c>
      <c r="C41" s="114"/>
      <c r="D41" s="114"/>
      <c r="E41" s="114"/>
      <c r="G41" s="9"/>
    </row>
    <row r="42" spans="1:7" x14ac:dyDescent="0.25">
      <c r="A42" s="62"/>
      <c r="B42" s="115">
        <f>Utfylling!C33</f>
        <v>0</v>
      </c>
      <c r="C42" s="115"/>
      <c r="D42" s="115"/>
      <c r="E42" s="115"/>
    </row>
    <row r="43" spans="1:7" x14ac:dyDescent="0.25">
      <c r="A43" s="62" t="s">
        <v>149</v>
      </c>
      <c r="B43" s="113" t="s">
        <v>55</v>
      </c>
      <c r="C43" s="114"/>
      <c r="D43" s="114"/>
      <c r="E43" s="114"/>
    </row>
    <row r="44" spans="1:7" x14ac:dyDescent="0.25">
      <c r="A44" s="62"/>
      <c r="B44" s="115">
        <f>Utfylling!C34</f>
        <v>0</v>
      </c>
      <c r="C44" s="115"/>
      <c r="D44" s="115"/>
      <c r="E44" s="115"/>
    </row>
    <row r="45" spans="1:7" x14ac:dyDescent="0.25">
      <c r="A45" s="62" t="s">
        <v>57</v>
      </c>
      <c r="B45" s="123" t="s">
        <v>58</v>
      </c>
      <c r="C45" s="124"/>
      <c r="D45" s="124"/>
      <c r="E45" s="124"/>
    </row>
    <row r="46" spans="1:7" x14ac:dyDescent="0.25">
      <c r="A46" s="62"/>
      <c r="B46" s="115">
        <f>Utfylling!C35</f>
        <v>0</v>
      </c>
      <c r="C46" s="115"/>
      <c r="D46" s="115"/>
      <c r="E46" s="115"/>
    </row>
    <row r="47" spans="1:7" x14ac:dyDescent="0.25">
      <c r="A47" s="62" t="s">
        <v>60</v>
      </c>
      <c r="B47" s="123" t="s">
        <v>61</v>
      </c>
      <c r="C47" s="124"/>
      <c r="D47" s="124"/>
      <c r="E47" s="124"/>
    </row>
    <row r="48" spans="1:7" x14ac:dyDescent="0.25">
      <c r="A48" s="62"/>
      <c r="B48" s="115" t="str">
        <f>IF(Utfylling!C37="JA","Prøven analyseres individuelt",IF(Utfylling!C37="NEI","Prøven analyseres ikke individuelt",""))</f>
        <v/>
      </c>
      <c r="C48" s="115"/>
      <c r="D48" s="115"/>
      <c r="E48" s="115"/>
    </row>
    <row r="49" spans="1:5" x14ac:dyDescent="0.25">
      <c r="A49" s="62"/>
      <c r="B49" s="123" t="s">
        <v>64</v>
      </c>
      <c r="C49" s="124"/>
      <c r="D49" s="124"/>
      <c r="E49" s="124"/>
    </row>
    <row r="50" spans="1:5" x14ac:dyDescent="0.25">
      <c r="A50" s="62"/>
      <c r="B50" s="115">
        <f>IF(Utfylling!C37="JA","NA",Utfylling!C38)</f>
        <v>0</v>
      </c>
      <c r="C50" s="115"/>
      <c r="D50" s="115"/>
      <c r="E50" s="115"/>
    </row>
    <row r="51" spans="1:5" x14ac:dyDescent="0.25">
      <c r="A51" s="62" t="s">
        <v>65</v>
      </c>
      <c r="B51" s="123" t="s">
        <v>66</v>
      </c>
      <c r="C51" s="124"/>
      <c r="D51" s="124"/>
      <c r="E51" s="124"/>
    </row>
    <row r="52" spans="1:5" x14ac:dyDescent="0.25">
      <c r="A52" s="62"/>
      <c r="B52" s="115">
        <f>Utfylling!C40</f>
        <v>0</v>
      </c>
      <c r="C52" s="115"/>
      <c r="D52" s="115"/>
      <c r="E52" s="115"/>
    </row>
    <row r="53" spans="1:5" x14ac:dyDescent="0.25">
      <c r="A53" s="62"/>
      <c r="B53" s="123" t="s">
        <v>150</v>
      </c>
      <c r="C53" s="124"/>
      <c r="D53" s="124"/>
      <c r="E53" s="124"/>
    </row>
    <row r="54" spans="1:5" x14ac:dyDescent="0.25">
      <c r="A54" s="62"/>
      <c r="B54" s="115">
        <f>Utfylling!C41</f>
        <v>0</v>
      </c>
      <c r="C54" s="115"/>
      <c r="D54" s="115"/>
      <c r="E54" s="115"/>
    </row>
    <row r="55" spans="1:5" x14ac:dyDescent="0.25">
      <c r="A55" s="62" t="s">
        <v>70</v>
      </c>
      <c r="B55" s="123" t="s">
        <v>71</v>
      </c>
      <c r="C55" s="124"/>
      <c r="D55" s="124"/>
      <c r="E55" s="124"/>
    </row>
    <row r="56" spans="1:5" x14ac:dyDescent="0.25">
      <c r="A56" s="62"/>
      <c r="B56" s="115" t="str">
        <f>IF(Utfylling!C43="JA","Prøven er oppdelt",IF(Utfylling!C43="NEI","Prøven er ikke oppdelt",""))</f>
        <v/>
      </c>
      <c r="C56" s="115"/>
      <c r="D56" s="115"/>
      <c r="E56" s="115"/>
    </row>
    <row r="57" spans="1:5" x14ac:dyDescent="0.25">
      <c r="A57" s="62"/>
      <c r="B57" s="123" t="s">
        <v>151</v>
      </c>
      <c r="C57" s="124"/>
      <c r="D57" s="124"/>
      <c r="E57" s="124"/>
    </row>
    <row r="58" spans="1:5" x14ac:dyDescent="0.25">
      <c r="A58" s="62"/>
      <c r="B58" s="115">
        <f>IF(Utfylling!C43="NEI","NA",Utfylling!C44)</f>
        <v>0</v>
      </c>
      <c r="C58" s="115"/>
      <c r="D58" s="115"/>
      <c r="E58" s="115"/>
    </row>
    <row r="59" spans="1:5" x14ac:dyDescent="0.25">
      <c r="A59" s="62"/>
      <c r="B59" s="123" t="s">
        <v>152</v>
      </c>
      <c r="C59" s="124"/>
      <c r="D59" s="124"/>
      <c r="E59" s="124"/>
    </row>
    <row r="60" spans="1:5" x14ac:dyDescent="0.25">
      <c r="A60" s="62"/>
      <c r="B60" s="115">
        <f>IF(Utfylling!C43="NEI","NA",Utfylling!C45)</f>
        <v>0</v>
      </c>
      <c r="C60" s="115"/>
      <c r="D60" s="115"/>
      <c r="E60" s="115"/>
    </row>
    <row r="61" spans="1:5" x14ac:dyDescent="0.25">
      <c r="A61" s="62" t="s">
        <v>76</v>
      </c>
      <c r="B61" s="123" t="s">
        <v>77</v>
      </c>
      <c r="C61" s="124"/>
      <c r="D61" s="124"/>
      <c r="E61" s="124"/>
    </row>
    <row r="62" spans="1:5" x14ac:dyDescent="0.25">
      <c r="A62" s="62"/>
      <c r="B62" s="115">
        <f>Utfylling!C46</f>
        <v>0</v>
      </c>
      <c r="C62" s="115"/>
      <c r="D62" s="115"/>
      <c r="E62" s="115"/>
    </row>
    <row r="63" spans="1:5" ht="25.5" customHeight="1" x14ac:dyDescent="0.25">
      <c r="A63" s="74" t="s">
        <v>79</v>
      </c>
      <c r="B63" s="74"/>
      <c r="C63" s="74"/>
      <c r="D63" s="74"/>
      <c r="E63" s="74"/>
    </row>
    <row r="64" spans="1:5" x14ac:dyDescent="0.25">
      <c r="A64" s="62" t="s">
        <v>80</v>
      </c>
      <c r="B64" s="113" t="s">
        <v>81</v>
      </c>
      <c r="C64" s="114"/>
      <c r="D64" s="114"/>
      <c r="E64" s="114"/>
    </row>
    <row r="65" spans="1:5" x14ac:dyDescent="0.25">
      <c r="A65" s="62"/>
      <c r="B65" s="115">
        <f>Utfylling!C48</f>
        <v>0</v>
      </c>
      <c r="C65" s="115"/>
      <c r="D65" s="115"/>
      <c r="E65" s="115"/>
    </row>
    <row r="66" spans="1:5" x14ac:dyDescent="0.25">
      <c r="A66" s="62" t="s">
        <v>83</v>
      </c>
      <c r="B66" s="113" t="s">
        <v>84</v>
      </c>
      <c r="C66" s="114"/>
      <c r="D66" s="114"/>
      <c r="E66" s="114"/>
    </row>
    <row r="67" spans="1:5" x14ac:dyDescent="0.25">
      <c r="A67" s="62"/>
      <c r="B67" s="115">
        <f>Utfylling!C49</f>
        <v>0</v>
      </c>
      <c r="C67" s="115"/>
      <c r="D67" s="115"/>
      <c r="E67" s="115"/>
    </row>
    <row r="68" spans="1:5" x14ac:dyDescent="0.25">
      <c r="A68" s="62" t="s">
        <v>86</v>
      </c>
      <c r="B68" s="113" t="s">
        <v>87</v>
      </c>
      <c r="C68" s="114"/>
      <c r="D68" s="114"/>
      <c r="E68" s="114"/>
    </row>
    <row r="69" spans="1:5" x14ac:dyDescent="0.25">
      <c r="A69" s="62"/>
      <c r="B69" s="115">
        <f>Utfylling!C50</f>
        <v>0</v>
      </c>
      <c r="C69" s="115"/>
      <c r="D69" s="115"/>
      <c r="E69" s="115"/>
    </row>
    <row r="70" spans="1:5" x14ac:dyDescent="0.25">
      <c r="A70" s="62" t="s">
        <v>89</v>
      </c>
      <c r="B70" s="113" t="s">
        <v>398</v>
      </c>
      <c r="C70" s="114"/>
      <c r="D70" s="114"/>
      <c r="E70" s="114"/>
    </row>
    <row r="71" spans="1:5" x14ac:dyDescent="0.25">
      <c r="A71" s="62"/>
      <c r="B71" s="115">
        <f>Utfylling!C52</f>
        <v>0</v>
      </c>
      <c r="C71" s="115"/>
      <c r="D71" s="115"/>
      <c r="E71" s="115"/>
    </row>
    <row r="72" spans="1:5" x14ac:dyDescent="0.25">
      <c r="A72" s="62"/>
      <c r="B72" s="113" t="s">
        <v>153</v>
      </c>
      <c r="C72" s="114"/>
      <c r="D72" s="114"/>
      <c r="E72" s="114"/>
    </row>
    <row r="73" spans="1:5" x14ac:dyDescent="0.25">
      <c r="A73" s="62"/>
      <c r="B73" s="115">
        <f>Utfylling!C53</f>
        <v>0</v>
      </c>
      <c r="C73" s="115"/>
      <c r="D73" s="115"/>
      <c r="E73" s="115"/>
    </row>
    <row r="74" spans="1:5" x14ac:dyDescent="0.25">
      <c r="A74" s="110" t="s">
        <v>92</v>
      </c>
      <c r="B74" s="118" t="s">
        <v>93</v>
      </c>
      <c r="C74" s="119"/>
      <c r="D74" s="119"/>
      <c r="E74" s="119"/>
    </row>
    <row r="75" spans="1:5" x14ac:dyDescent="0.25">
      <c r="A75" s="112"/>
      <c r="B75" s="115">
        <f>Utfylling!C54</f>
        <v>0</v>
      </c>
      <c r="C75" s="115"/>
      <c r="D75" s="115"/>
      <c r="E75" s="115"/>
    </row>
    <row r="76" spans="1:5" x14ac:dyDescent="0.25">
      <c r="A76" s="62" t="s">
        <v>95</v>
      </c>
      <c r="B76" s="118" t="s">
        <v>154</v>
      </c>
      <c r="C76" s="119"/>
      <c r="D76" s="119"/>
      <c r="E76" s="119"/>
    </row>
    <row r="77" spans="1:5" x14ac:dyDescent="0.25">
      <c r="A77" s="62"/>
      <c r="B77" s="115">
        <f>Utfylling!C56</f>
        <v>0</v>
      </c>
      <c r="C77" s="115"/>
      <c r="D77" s="115"/>
      <c r="E77" s="115"/>
    </row>
    <row r="78" spans="1:5" x14ac:dyDescent="0.25">
      <c r="A78" s="62"/>
      <c r="B78" s="118" t="s">
        <v>155</v>
      </c>
      <c r="C78" s="119"/>
      <c r="D78" s="119"/>
      <c r="E78" s="119"/>
    </row>
    <row r="79" spans="1:5" x14ac:dyDescent="0.25">
      <c r="A79" s="62"/>
      <c r="B79" s="115">
        <f>Utfylling!C57</f>
        <v>0</v>
      </c>
      <c r="C79" s="115"/>
      <c r="D79" s="115"/>
      <c r="E79" s="115"/>
    </row>
    <row r="80" spans="1:5" ht="24" customHeight="1" x14ac:dyDescent="0.25">
      <c r="A80" s="74" t="s">
        <v>99</v>
      </c>
      <c r="B80" s="74"/>
      <c r="C80" s="74"/>
      <c r="D80" s="74"/>
      <c r="E80" s="74"/>
    </row>
    <row r="81" spans="1:5" x14ac:dyDescent="0.25">
      <c r="A81" s="62" t="s">
        <v>100</v>
      </c>
      <c r="B81" s="113" t="s">
        <v>101</v>
      </c>
      <c r="C81" s="114"/>
      <c r="D81" s="114"/>
      <c r="E81" s="114"/>
    </row>
    <row r="82" spans="1:5" x14ac:dyDescent="0.25">
      <c r="A82" s="62"/>
      <c r="B82" s="115">
        <f>Utfylling!C59</f>
        <v>0</v>
      </c>
      <c r="C82" s="115"/>
      <c r="D82" s="115"/>
      <c r="E82" s="115"/>
    </row>
    <row r="83" spans="1:5" x14ac:dyDescent="0.25">
      <c r="A83" s="62" t="s">
        <v>102</v>
      </c>
      <c r="B83" s="113" t="s">
        <v>103</v>
      </c>
      <c r="C83" s="114"/>
      <c r="D83" s="114"/>
      <c r="E83" s="114"/>
    </row>
    <row r="84" spans="1:5" x14ac:dyDescent="0.25">
      <c r="A84" s="62"/>
      <c r="B84" s="115">
        <f>Utfylling!C61</f>
        <v>0</v>
      </c>
      <c r="C84" s="115"/>
      <c r="D84" s="115"/>
      <c r="E84" s="115"/>
    </row>
    <row r="85" spans="1:5" x14ac:dyDescent="0.25">
      <c r="A85" s="62"/>
      <c r="B85" s="113" t="s">
        <v>156</v>
      </c>
      <c r="C85" s="114"/>
      <c r="D85" s="114"/>
      <c r="E85" s="114"/>
    </row>
    <row r="86" spans="1:5" x14ac:dyDescent="0.25">
      <c r="A86" s="62"/>
      <c r="B86" s="115">
        <f>IF(Utfylling!C61="JA","NA",Utfylling!C62)</f>
        <v>0</v>
      </c>
      <c r="C86" s="115"/>
      <c r="D86" s="115"/>
      <c r="E86" s="115"/>
    </row>
    <row r="87" spans="1:5" x14ac:dyDescent="0.25">
      <c r="A87" s="62" t="s">
        <v>107</v>
      </c>
      <c r="B87" s="113" t="s">
        <v>108</v>
      </c>
      <c r="C87" s="114"/>
      <c r="D87" s="114"/>
      <c r="E87" s="114"/>
    </row>
    <row r="88" spans="1:5" x14ac:dyDescent="0.25">
      <c r="A88" s="62"/>
      <c r="B88" s="120" t="s">
        <v>110</v>
      </c>
      <c r="C88" s="121"/>
      <c r="D88" s="122">
        <f>Utfylling!C64</f>
        <v>0</v>
      </c>
      <c r="E88" s="122"/>
    </row>
    <row r="89" spans="1:5" x14ac:dyDescent="0.25">
      <c r="A89" s="62"/>
      <c r="B89" s="120" t="s">
        <v>111</v>
      </c>
      <c r="C89" s="121"/>
      <c r="D89" s="122">
        <f>Utfylling!C65</f>
        <v>0</v>
      </c>
      <c r="E89" s="122"/>
    </row>
    <row r="90" spans="1:5" x14ac:dyDescent="0.25">
      <c r="A90" s="62"/>
      <c r="B90" s="120" t="s">
        <v>112</v>
      </c>
      <c r="C90" s="121"/>
      <c r="D90" s="122">
        <f>Utfylling!C66</f>
        <v>0</v>
      </c>
      <c r="E90" s="122"/>
    </row>
    <row r="91" spans="1:5" x14ac:dyDescent="0.25">
      <c r="A91" s="62"/>
      <c r="B91" s="120" t="s">
        <v>113</v>
      </c>
      <c r="C91" s="121"/>
      <c r="D91" s="122">
        <f>Utfylling!C67</f>
        <v>0</v>
      </c>
      <c r="E91" s="122"/>
    </row>
    <row r="92" spans="1:5" ht="14.45" customHeight="1" x14ac:dyDescent="0.25">
      <c r="A92" s="67" t="s">
        <v>157</v>
      </c>
      <c r="B92" s="67"/>
      <c r="C92" s="67"/>
      <c r="D92" s="67"/>
      <c r="E92" s="67"/>
    </row>
    <row r="93" spans="1:5" ht="14.45" customHeight="1" x14ac:dyDescent="0.25">
      <c r="A93" s="110" t="s">
        <v>114</v>
      </c>
      <c r="B93" s="128" t="s">
        <v>158</v>
      </c>
      <c r="C93" s="129"/>
      <c r="D93" s="129"/>
      <c r="E93" s="129"/>
    </row>
    <row r="94" spans="1:5" x14ac:dyDescent="0.25">
      <c r="A94" s="111"/>
      <c r="B94" s="47" t="s">
        <v>159</v>
      </c>
      <c r="C94" s="47" t="s">
        <v>132</v>
      </c>
      <c r="D94" s="130" t="s">
        <v>160</v>
      </c>
      <c r="E94" s="131"/>
    </row>
    <row r="95" spans="1:5" x14ac:dyDescent="0.25">
      <c r="A95" s="111"/>
      <c r="B95" s="10" t="str">
        <f>IFERROR(LEFT(_xlfn.CONCAT(IF(Standarder!A7="X",Standarder!$A$16&amp;", ",""),IF(Standarder!B7="X",Standarder!$B$16&amp;", ",""),IF(Standarder!C7="X",Standarder!$C$16&amp;", ",""),IF(Standarder!D7="X",Standarder!$D$16&amp;", ",""),IF(Standarder!E7="X",Standarder!$E$16&amp;", ",""),IF(Standarder!F7="X",Standarder!$F$16&amp;", ",""),IF(Standarder!G7="X",Standarder!$G$16&amp;", ","")),LEN(_xlfn.CONCAT(IF(Standarder!A7="X",Standarder!$A$16&amp;", ",""),IF(Standarder!B7="X",Standarder!$B$16&amp;", ",""),IF(Standarder!C7="X",Standarder!$C$16&amp;", ",""),IF(Standarder!D7="X",Standarder!$D$16&amp;", ",""),IF(Standarder!E7="X",Standarder!$E$16&amp;", ",""),IF(Standarder!F7="X",Standarder!$F$16&amp;", ",""),IF(Standarder!G7="X",Standarder!$G$16&amp;", ","")))-2),"")</f>
        <v/>
      </c>
      <c r="C95" s="10">
        <f>Standarder!H7</f>
        <v>0</v>
      </c>
      <c r="D95" s="127">
        <f>IF(Standarder!I7="",Standarder!J7,Standarder!I7&amp;" - "&amp;Standarder!J7)</f>
        <v>0</v>
      </c>
      <c r="E95" s="127"/>
    </row>
    <row r="96" spans="1:5" x14ac:dyDescent="0.25">
      <c r="A96" s="111"/>
      <c r="B96" s="10" t="str">
        <f>IFERROR(LEFT(_xlfn.CONCAT(IF(Standarder!A8="X",Standarder!$A$16&amp;", ",""),IF(Standarder!B8="X",Standarder!$B$16&amp;", ",""),IF(Standarder!C8="X",Standarder!$C$16&amp;", ",""),IF(Standarder!D8="X",Standarder!$D$16&amp;", ",""),IF(Standarder!E8="X",Standarder!$E$16&amp;", ",""),IF(Standarder!F8="X",Standarder!$F$16&amp;", ",""),IF(Standarder!G8="X",Standarder!$G$16&amp;", ","")),LEN(_xlfn.CONCAT(IF(Standarder!A8="X",Standarder!$A$16&amp;", ",""),IF(Standarder!B8="X",Standarder!$B$16&amp;", ",""),IF(Standarder!C8="X",Standarder!$C$16&amp;", ",""),IF(Standarder!D8="X",Standarder!$D$16&amp;", ",""),IF(Standarder!E8="X",Standarder!$E$16&amp;", ",""),IF(Standarder!F8="X",Standarder!$F$16&amp;", ",""),IF(Standarder!G8="X",Standarder!$G$16&amp;", ","")))-2),"")</f>
        <v/>
      </c>
      <c r="C96" s="10">
        <f>Standarder!H8</f>
        <v>0</v>
      </c>
      <c r="D96" s="127">
        <f>IF(Standarder!I8="",Standarder!J8,Standarder!I8&amp;" - "&amp;Standarder!J8)</f>
        <v>0</v>
      </c>
      <c r="E96" s="127"/>
    </row>
    <row r="97" spans="1:6" x14ac:dyDescent="0.25">
      <c r="A97" s="111"/>
      <c r="B97" s="10" t="str">
        <f>IFERROR(LEFT(_xlfn.CONCAT(IF(Standarder!A9="X",Standarder!$A$16&amp;", ",""),IF(Standarder!B9="X",Standarder!$B$16&amp;", ",""),IF(Standarder!C9="X",Standarder!$C$16&amp;", ",""),IF(Standarder!D9="X",Standarder!$D$16&amp;", ",""),IF(Standarder!E9="X",Standarder!$E$16&amp;", ",""),IF(Standarder!F9="X",Standarder!$F$16&amp;", ",""),IF(Standarder!G9="X",Standarder!$G$16&amp;", ","")),LEN(_xlfn.CONCAT(IF(Standarder!A9="X",Standarder!$A$16&amp;", ",""),IF(Standarder!B9="X",Standarder!$B$16&amp;", ",""),IF(Standarder!C9="X",Standarder!$C$16&amp;", ",""),IF(Standarder!D9="X",Standarder!$D$16&amp;", ",""),IF(Standarder!E9="X",Standarder!$E$16&amp;", ",""),IF(Standarder!F9="X",Standarder!$F$16&amp;", ",""),IF(Standarder!G9="X",Standarder!$G$16&amp;", ","")))-2),"")</f>
        <v/>
      </c>
      <c r="C97" s="10">
        <f>Standarder!H9</f>
        <v>0</v>
      </c>
      <c r="D97" s="127">
        <f>IF(Standarder!I9="",Standarder!J9,Standarder!I9&amp;" - "&amp;Standarder!J9)</f>
        <v>0</v>
      </c>
      <c r="E97" s="127"/>
      <c r="F97" s="9"/>
    </row>
    <row r="98" spans="1:6" x14ac:dyDescent="0.25">
      <c r="A98" s="111"/>
      <c r="B98" s="10" t="str">
        <f>IFERROR(LEFT(_xlfn.CONCAT(IF(Standarder!A10="X",Standarder!$A$16&amp;", ",""),IF(Standarder!B10="X",Standarder!$B$16&amp;", ",""),IF(Standarder!C10="X",Standarder!$C$16&amp;", ",""),IF(Standarder!D10="X",Standarder!$D$16&amp;", ",""),IF(Standarder!E10="X",Standarder!$E$16&amp;", ",""),IF(Standarder!F10="X",Standarder!$F$16&amp;", ",""),IF(Standarder!G10="X",Standarder!$G$16&amp;", ","")),LEN(_xlfn.CONCAT(IF(Standarder!A10="X",Standarder!$A$16&amp;", ",""),IF(Standarder!B10="X",Standarder!$B$16&amp;", ",""),IF(Standarder!C10="X",Standarder!$C$16&amp;", ",""),IF(Standarder!D10="X",Standarder!$D$16&amp;", ",""),IF(Standarder!E10="X",Standarder!$E$16&amp;", ",""),IF(Standarder!F10="X",Standarder!$F$16&amp;", ",""),IF(Standarder!G10="X",Standarder!$G$16&amp;", ","")))-2),"")</f>
        <v/>
      </c>
      <c r="C98" s="10">
        <f>Standarder!H10</f>
        <v>0</v>
      </c>
      <c r="D98" s="127">
        <f>IF(Standarder!I10="",Standarder!J10,Standarder!I10&amp;" - "&amp;Standarder!J10)</f>
        <v>0</v>
      </c>
      <c r="E98" s="127"/>
      <c r="F98" s="9"/>
    </row>
    <row r="99" spans="1:6" x14ac:dyDescent="0.25">
      <c r="A99" s="111"/>
      <c r="B99" s="10" t="str">
        <f>IFERROR(LEFT(_xlfn.CONCAT(IF(Standarder!A11="X",Standarder!$A$16&amp;", ",""),IF(Standarder!B11="X",Standarder!$B$16&amp;", ",""),IF(Standarder!C11="X",Standarder!$C$16&amp;", ",""),IF(Standarder!D11="X",Standarder!$D$16&amp;", ",""),IF(Standarder!E11="X",Standarder!$E$16&amp;", ",""),IF(Standarder!F11="X",Standarder!$F$16&amp;", ",""),IF(Standarder!G11="X",Standarder!$G$16&amp;", ","")),LEN(_xlfn.CONCAT(IF(Standarder!A11="X",Standarder!$A$16&amp;", ",""),IF(Standarder!B11="X",Standarder!$B$16&amp;", ",""),IF(Standarder!C11="X",Standarder!$C$16&amp;", ",""),IF(Standarder!D11="X",Standarder!$D$16&amp;", ",""),IF(Standarder!E11="X",Standarder!$E$16&amp;", ",""),IF(Standarder!F11="X",Standarder!$F$16&amp;", ",""),IF(Standarder!G11="X",Standarder!$G$16&amp;", ","")))-2),"")</f>
        <v/>
      </c>
      <c r="C99" s="10">
        <f>Standarder!H11</f>
        <v>0</v>
      </c>
      <c r="D99" s="127">
        <f>IF(Standarder!I11="",Standarder!J11,Standarder!I11&amp;" - "&amp;Standarder!J11)</f>
        <v>0</v>
      </c>
      <c r="E99" s="127"/>
    </row>
    <row r="100" spans="1:6" x14ac:dyDescent="0.25">
      <c r="A100" s="111"/>
      <c r="B100" s="10" t="str">
        <f>IFERROR(LEFT(_xlfn.CONCAT(IF(Standarder!A12="X",Standarder!$A$16&amp;", ",""),IF(Standarder!B12="X",Standarder!$B$16&amp;", ",""),IF(Standarder!C12="X",Standarder!$C$16&amp;", ",""),IF(Standarder!D12="X",Standarder!$D$16&amp;", ",""),IF(Standarder!E12="X",Standarder!$E$16&amp;", ",""),IF(Standarder!F12="X",Standarder!$F$16&amp;", ",""),IF(Standarder!G12="X",Standarder!$G$16&amp;", ","")),LEN(_xlfn.CONCAT(IF(Standarder!A12="X",Standarder!$A$16&amp;", ",""),IF(Standarder!B12="X",Standarder!$B$16&amp;", ",""),IF(Standarder!C12="X",Standarder!$C$16&amp;", ",""),IF(Standarder!D12="X",Standarder!$D$16&amp;", ",""),IF(Standarder!E12="X",Standarder!$E$16&amp;", ",""),IF(Standarder!F12="X",Standarder!$F$16&amp;", ",""),IF(Standarder!G12="X",Standarder!$G$16&amp;", ","")))-2),"")</f>
        <v/>
      </c>
      <c r="C100" s="10">
        <f>Standarder!H12</f>
        <v>0</v>
      </c>
      <c r="D100" s="116">
        <f>IF(Standarder!I12="",Standarder!J12,Standarder!I12&amp;" - "&amp;Standarder!J12)</f>
        <v>0</v>
      </c>
      <c r="E100" s="117"/>
    </row>
    <row r="101" spans="1:6" x14ac:dyDescent="0.25">
      <c r="A101" s="111"/>
      <c r="B101" s="10" t="str">
        <f>IFERROR(LEFT(_xlfn.CONCAT(IF(Standarder!A13="X",Standarder!$A$16&amp;", ",""),IF(Standarder!B13="X",Standarder!$B$16&amp;", ",""),IF(Standarder!C13="X",Standarder!$C$16&amp;", ",""),IF(Standarder!D13="X",Standarder!$D$16&amp;", ",""),IF(Standarder!E13="X",Standarder!$E$16&amp;", ",""),IF(Standarder!F13="X",Standarder!$F$16&amp;", ",""),IF(Standarder!G13="X",Standarder!$G$16&amp;", ","")),LEN(_xlfn.CONCAT(IF(Standarder!A13="X",Standarder!$A$16&amp;", ",""),IF(Standarder!B13="X",Standarder!$B$16&amp;", ",""),IF(Standarder!C13="X",Standarder!$C$16&amp;", ",""),IF(Standarder!D13="X",Standarder!$D$16&amp;", ",""),IF(Standarder!E13="X",Standarder!$E$16&amp;", ",""),IF(Standarder!F13="X",Standarder!$F$16&amp;", ",""),IF(Standarder!G13="X",Standarder!$G$16&amp;", ","")))-2),"")</f>
        <v/>
      </c>
      <c r="C101" s="10">
        <f>Standarder!H13</f>
        <v>0</v>
      </c>
      <c r="D101" s="116">
        <f>IF(Standarder!I13="",Standarder!J13,Standarder!I13&amp;" - "&amp;Standarder!J13)</f>
        <v>0</v>
      </c>
      <c r="E101" s="117"/>
    </row>
    <row r="102" spans="1:6" x14ac:dyDescent="0.25">
      <c r="A102" s="111"/>
      <c r="B102" s="10" t="str">
        <f>IFERROR(LEFT(_xlfn.CONCAT(IF(Standarder!A14="X",Standarder!$A$16&amp;", ",""),IF(Standarder!B14="X",Standarder!$B$16&amp;", ",""),IF(Standarder!C14="X",Standarder!$C$16&amp;", ",""),IF(Standarder!D14="X",Standarder!$D$16&amp;", ",""),IF(Standarder!E14="X",Standarder!$E$16&amp;", ",""),IF(Standarder!F14="X",Standarder!$F$16&amp;", ",""),IF(Standarder!G14="X",Standarder!$G$16&amp;", ","")),LEN(_xlfn.CONCAT(IF(Standarder!A14="X",Standarder!$A$16&amp;", ",""),IF(Standarder!B14="X",Standarder!$B$16&amp;", ",""),IF(Standarder!C14="X",Standarder!$C$16&amp;", ",""),IF(Standarder!D14="X",Standarder!$D$16&amp;", ",""),IF(Standarder!E14="X",Standarder!$E$16&amp;", ",""),IF(Standarder!F14="X",Standarder!$F$16&amp;", ",""),IF(Standarder!G14="X",Standarder!$G$16&amp;", ","")))-2),"")</f>
        <v/>
      </c>
      <c r="C102" s="10">
        <f>Standarder!H14</f>
        <v>0</v>
      </c>
      <c r="D102" s="116">
        <f>IF(Standarder!I14="",Standarder!J14,Standarder!I14&amp;" - "&amp;Standarder!J14)</f>
        <v>0</v>
      </c>
      <c r="E102" s="117"/>
    </row>
    <row r="103" spans="1:6" x14ac:dyDescent="0.25">
      <c r="A103" s="112"/>
      <c r="B103" s="10" t="str">
        <f>IFERROR(LEFT(_xlfn.CONCAT(IF(Standarder!A15="X",Standarder!$A$16&amp;", ",""),IF(Standarder!B15="X",Standarder!$B$16&amp;", ",""),IF(Standarder!C15="X",Standarder!$C$16&amp;", ",""),IF(Standarder!D15="X",Standarder!$D$16&amp;", ",""),IF(Standarder!E15="X",Standarder!$E$16&amp;", ",""),IF(Standarder!F15="X",Standarder!$F$16&amp;", ",""),IF(Standarder!G15="X",Standarder!$G$16&amp;", ","")),LEN(_xlfn.CONCAT(IF(Standarder!A15="X",Standarder!$A$16&amp;", ",""),IF(Standarder!B15="X",Standarder!$B$16&amp;", ",""),IF(Standarder!C15="X",Standarder!$C$16&amp;", ",""),IF(Standarder!D15="X",Standarder!$D$16&amp;", ",""),IF(Standarder!E15="X",Standarder!$E$16&amp;", ",""),IF(Standarder!F15="X",Standarder!$F$16&amp;", ",""),IF(Standarder!G15="X",Standarder!$G$16&amp;", ","")))-2),"")</f>
        <v/>
      </c>
      <c r="C103" s="10">
        <f>Standarder!H15</f>
        <v>0</v>
      </c>
      <c r="D103" s="127">
        <f>IF(Standarder!I15="",Standarder!J15,Standarder!I15&amp;" - "&amp;Standarder!J15)</f>
        <v>0</v>
      </c>
      <c r="E103" s="127"/>
    </row>
    <row r="104" spans="1:6" x14ac:dyDescent="0.25">
      <c r="A104" s="73" t="s">
        <v>117</v>
      </c>
      <c r="B104" s="81"/>
      <c r="C104" s="81"/>
      <c r="D104" s="81"/>
      <c r="E104" s="82"/>
    </row>
    <row r="105" spans="1:6" ht="59.25" customHeight="1" x14ac:dyDescent="0.25">
      <c r="A105" s="110"/>
      <c r="B105" s="125" t="s">
        <v>409</v>
      </c>
      <c r="C105" s="126"/>
      <c r="D105" s="126"/>
      <c r="E105" s="126"/>
    </row>
    <row r="106" spans="1:6" ht="25.5" customHeight="1" x14ac:dyDescent="0.25">
      <c r="A106" s="112"/>
      <c r="B106" s="138" t="s">
        <v>161</v>
      </c>
      <c r="C106" s="139"/>
      <c r="D106" s="42" t="s">
        <v>162</v>
      </c>
      <c r="E106" s="42" t="s">
        <v>163</v>
      </c>
    </row>
    <row r="107" spans="1:6" ht="24" customHeight="1" x14ac:dyDescent="0.25">
      <c r="A107" s="13" t="s">
        <v>119</v>
      </c>
      <c r="B107" s="108" t="str">
        <f>Utfylling!E72&amp;CHAR(10)&amp;Utfylling!C72</f>
        <v xml:space="preserve">
</v>
      </c>
      <c r="C107" s="109"/>
      <c r="D107" s="16"/>
      <c r="E107" s="16"/>
    </row>
    <row r="108" spans="1:6" ht="24" customHeight="1" x14ac:dyDescent="0.25">
      <c r="A108" s="13" t="s">
        <v>121</v>
      </c>
      <c r="B108" s="108" t="str">
        <f>Utfylling!E73&amp;CHAR(10)&amp;Utfylling!C73</f>
        <v xml:space="preserve">
</v>
      </c>
      <c r="C108" s="109"/>
      <c r="D108" s="16"/>
      <c r="E108" s="16"/>
    </row>
    <row r="109" spans="1:6" ht="33.75" customHeight="1" x14ac:dyDescent="0.25"/>
  </sheetData>
  <sheetProtection formatRows="0"/>
  <mergeCells count="149">
    <mergeCell ref="A34:A35"/>
    <mergeCell ref="B35:E35"/>
    <mergeCell ref="B38:E38"/>
    <mergeCell ref="B37:E37"/>
    <mergeCell ref="A1:E1"/>
    <mergeCell ref="A74:A75"/>
    <mergeCell ref="B106:C106"/>
    <mergeCell ref="B107:C107"/>
    <mergeCell ref="A105:A106"/>
    <mergeCell ref="A61:A62"/>
    <mergeCell ref="A63:E63"/>
    <mergeCell ref="A104:E104"/>
    <mergeCell ref="A92:E92"/>
    <mergeCell ref="A80:E80"/>
    <mergeCell ref="A81:A82"/>
    <mergeCell ref="A83:A86"/>
    <mergeCell ref="A87:A91"/>
    <mergeCell ref="A64:A65"/>
    <mergeCell ref="A66:A67"/>
    <mergeCell ref="A68:A69"/>
    <mergeCell ref="A70:A73"/>
    <mergeCell ref="A76:A79"/>
    <mergeCell ref="A47:A50"/>
    <mergeCell ref="A51:A54"/>
    <mergeCell ref="A55:A60"/>
    <mergeCell ref="B60:E60"/>
    <mergeCell ref="B42:E42"/>
    <mergeCell ref="B55:E55"/>
    <mergeCell ref="B54:E54"/>
    <mergeCell ref="B51:E51"/>
    <mergeCell ref="B48:E48"/>
    <mergeCell ref="B47:E47"/>
    <mergeCell ref="A36:E36"/>
    <mergeCell ref="A37:A38"/>
    <mergeCell ref="A39:A40"/>
    <mergeCell ref="A41:A42"/>
    <mergeCell ref="A43:A44"/>
    <mergeCell ref="A45:A46"/>
    <mergeCell ref="A16:A19"/>
    <mergeCell ref="A20:E20"/>
    <mergeCell ref="A23:A24"/>
    <mergeCell ref="A25:E25"/>
    <mergeCell ref="A26:A27"/>
    <mergeCell ref="A28:A29"/>
    <mergeCell ref="B34:E34"/>
    <mergeCell ref="B28:E28"/>
    <mergeCell ref="B29:E29"/>
    <mergeCell ref="B30:E30"/>
    <mergeCell ref="B31:E31"/>
    <mergeCell ref="B32:E32"/>
    <mergeCell ref="B33:E33"/>
    <mergeCell ref="B26:E26"/>
    <mergeCell ref="B27:E27"/>
    <mergeCell ref="B21:E21"/>
    <mergeCell ref="B22:E22"/>
    <mergeCell ref="B23:E23"/>
    <mergeCell ref="B24:E24"/>
    <mergeCell ref="B17:C17"/>
    <mergeCell ref="D17:E17"/>
    <mergeCell ref="B16:E16"/>
    <mergeCell ref="A30:A31"/>
    <mergeCell ref="A32:A33"/>
    <mergeCell ref="B105:E105"/>
    <mergeCell ref="B87:E87"/>
    <mergeCell ref="D97:E97"/>
    <mergeCell ref="D98:E98"/>
    <mergeCell ref="D99:E99"/>
    <mergeCell ref="D103:E103"/>
    <mergeCell ref="D95:E95"/>
    <mergeCell ref="D96:E96"/>
    <mergeCell ref="D89:E89"/>
    <mergeCell ref="D90:E90"/>
    <mergeCell ref="D91:E91"/>
    <mergeCell ref="B93:E93"/>
    <mergeCell ref="D94:E94"/>
    <mergeCell ref="B90:C90"/>
    <mergeCell ref="B91:C91"/>
    <mergeCell ref="B66:E66"/>
    <mergeCell ref="B67:E67"/>
    <mergeCell ref="B64:E64"/>
    <mergeCell ref="B41:E41"/>
    <mergeCell ref="B56:E56"/>
    <mergeCell ref="B81:E81"/>
    <mergeCell ref="B79:E79"/>
    <mergeCell ref="B78:E78"/>
    <mergeCell ref="B75:E75"/>
    <mergeCell ref="B45:E45"/>
    <mergeCell ref="B46:E46"/>
    <mergeCell ref="B44:E44"/>
    <mergeCell ref="B43:E43"/>
    <mergeCell ref="B69:E69"/>
    <mergeCell ref="B70:E70"/>
    <mergeCell ref="B74:E74"/>
    <mergeCell ref="B68:E68"/>
    <mergeCell ref="B71:E71"/>
    <mergeCell ref="B62:E62"/>
    <mergeCell ref="B61:E61"/>
    <mergeCell ref="B53:E53"/>
    <mergeCell ref="B57:E57"/>
    <mergeCell ref="B58:E58"/>
    <mergeCell ref="B59:E59"/>
    <mergeCell ref="B84:E84"/>
    <mergeCell ref="B83:E83"/>
    <mergeCell ref="A2:E2"/>
    <mergeCell ref="A3:A4"/>
    <mergeCell ref="A5:A6"/>
    <mergeCell ref="A7:E7"/>
    <mergeCell ref="A8:A9"/>
    <mergeCell ref="A10:A11"/>
    <mergeCell ref="A12:A13"/>
    <mergeCell ref="B13:E13"/>
    <mergeCell ref="B14:E14"/>
    <mergeCell ref="B8:E8"/>
    <mergeCell ref="B9:E9"/>
    <mergeCell ref="A14:A15"/>
    <mergeCell ref="B3:E3"/>
    <mergeCell ref="B4:E4"/>
    <mergeCell ref="B5:E5"/>
    <mergeCell ref="B6:E6"/>
    <mergeCell ref="B10:E10"/>
    <mergeCell ref="B11:E11"/>
    <mergeCell ref="B12:E12"/>
    <mergeCell ref="B15:E15"/>
    <mergeCell ref="B82:E82"/>
    <mergeCell ref="B65:E65"/>
    <mergeCell ref="B108:C108"/>
    <mergeCell ref="A93:A103"/>
    <mergeCell ref="A21:A22"/>
    <mergeCell ref="B72:E72"/>
    <mergeCell ref="B73:E73"/>
    <mergeCell ref="D100:E100"/>
    <mergeCell ref="D101:E101"/>
    <mergeCell ref="D102:E102"/>
    <mergeCell ref="D18:E18"/>
    <mergeCell ref="D19:E19"/>
    <mergeCell ref="B18:C18"/>
    <mergeCell ref="B19:C19"/>
    <mergeCell ref="B76:E76"/>
    <mergeCell ref="B77:E77"/>
    <mergeCell ref="B88:C88"/>
    <mergeCell ref="B89:C89"/>
    <mergeCell ref="D88:E88"/>
    <mergeCell ref="B85:E85"/>
    <mergeCell ref="B86:E86"/>
    <mergeCell ref="B39:E39"/>
    <mergeCell ref="B40:E40"/>
    <mergeCell ref="B49:E49"/>
    <mergeCell ref="B50:E50"/>
    <mergeCell ref="B52:E52"/>
  </mergeCells>
  <pageMargins left="0.7" right="0.7" top="0.75" bottom="0.75" header="0.3" footer="0.3"/>
  <pageSetup paperSize="9" orientation="portrait" r:id="rId1"/>
  <headerFooter>
    <oddFooter xml:space="preserve">&amp;L&amp;P/&amp;N&amp;RSkrevet ut: &amp;T &amp;D </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7F3AF7-9D0D-4C13-970C-4A35D3D7CD91}">
  <sheetPr codeName="Ark6">
    <pageSetUpPr autoPageBreaks="0"/>
  </sheetPr>
  <dimension ref="A1:G109"/>
  <sheetViews>
    <sheetView showGridLines="0" zoomScale="115" zoomScaleNormal="115" workbookViewId="0">
      <selection activeCell="B112" sqref="B112"/>
    </sheetView>
  </sheetViews>
  <sheetFormatPr baseColWidth="10" defaultColWidth="11.42578125" defaultRowHeight="15" x14ac:dyDescent="0.25"/>
  <cols>
    <col min="1" max="1" width="4.140625" customWidth="1"/>
    <col min="2" max="2" width="13.28515625" customWidth="1"/>
    <col min="3" max="3" width="13" customWidth="1"/>
    <col min="4" max="5" width="28.28515625" customWidth="1"/>
    <col min="6" max="8" width="11.42578125" customWidth="1"/>
  </cols>
  <sheetData>
    <row r="1" spans="1:6" ht="60.75" customHeight="1" x14ac:dyDescent="0.25">
      <c r="A1" s="135" t="s">
        <v>164</v>
      </c>
      <c r="B1" s="136"/>
      <c r="C1" s="136"/>
      <c r="D1" s="136"/>
      <c r="E1" s="137"/>
    </row>
    <row r="2" spans="1:6" ht="24" customHeight="1" x14ac:dyDescent="0.25">
      <c r="A2" s="67" t="s">
        <v>165</v>
      </c>
      <c r="B2" s="67"/>
      <c r="C2" s="67"/>
      <c r="D2" s="67"/>
      <c r="E2" s="67"/>
    </row>
    <row r="3" spans="1:6" ht="15" customHeight="1" x14ac:dyDescent="0.25">
      <c r="A3" s="62" t="s">
        <v>7</v>
      </c>
      <c r="B3" s="118" t="s">
        <v>166</v>
      </c>
      <c r="C3" s="119"/>
      <c r="D3" s="119"/>
      <c r="E3" s="119"/>
    </row>
    <row r="4" spans="1:6" x14ac:dyDescent="0.25">
      <c r="A4" s="62"/>
      <c r="B4" s="115">
        <f>Utfylling!C4</f>
        <v>0</v>
      </c>
      <c r="C4" s="115"/>
      <c r="D4" s="115"/>
      <c r="E4" s="115"/>
      <c r="F4" s="9"/>
    </row>
    <row r="5" spans="1:6" ht="15" customHeight="1" x14ac:dyDescent="0.25">
      <c r="A5" s="62" t="s">
        <v>8</v>
      </c>
      <c r="B5" s="118" t="s">
        <v>167</v>
      </c>
      <c r="C5" s="119"/>
      <c r="D5" s="119"/>
      <c r="E5" s="119"/>
    </row>
    <row r="6" spans="1:6" x14ac:dyDescent="0.25">
      <c r="A6" s="62"/>
      <c r="B6" s="115">
        <f>Utfylling!C5</f>
        <v>0</v>
      </c>
      <c r="C6" s="115"/>
      <c r="D6" s="115"/>
      <c r="E6" s="115"/>
    </row>
    <row r="7" spans="1:6" ht="24" customHeight="1" x14ac:dyDescent="0.25">
      <c r="A7" s="67" t="s">
        <v>168</v>
      </c>
      <c r="B7" s="67"/>
      <c r="C7" s="67"/>
      <c r="D7" s="67"/>
      <c r="E7" s="67"/>
    </row>
    <row r="8" spans="1:6" ht="15" customHeight="1" x14ac:dyDescent="0.25">
      <c r="A8" s="62" t="s">
        <v>10</v>
      </c>
      <c r="B8" s="118" t="s">
        <v>169</v>
      </c>
      <c r="C8" s="119"/>
      <c r="D8" s="119"/>
      <c r="E8" s="119"/>
    </row>
    <row r="9" spans="1:6" x14ac:dyDescent="0.25">
      <c r="A9" s="62"/>
      <c r="B9" s="115">
        <f>Utfylling!C7</f>
        <v>0</v>
      </c>
      <c r="C9" s="115"/>
      <c r="D9" s="115"/>
      <c r="E9" s="115"/>
    </row>
    <row r="10" spans="1:6" ht="15" customHeight="1" x14ac:dyDescent="0.25">
      <c r="A10" s="62" t="s">
        <v>12</v>
      </c>
      <c r="B10" s="118" t="s">
        <v>170</v>
      </c>
      <c r="C10" s="119"/>
      <c r="D10" s="119"/>
      <c r="E10" s="119"/>
    </row>
    <row r="11" spans="1:6" x14ac:dyDescent="0.25">
      <c r="A11" s="62"/>
      <c r="B11" s="115">
        <f>Utfylling!C8</f>
        <v>0</v>
      </c>
      <c r="C11" s="115"/>
      <c r="D11" s="115"/>
      <c r="E11" s="115"/>
    </row>
    <row r="12" spans="1:6" ht="15" customHeight="1" x14ac:dyDescent="0.25">
      <c r="A12" s="62" t="s">
        <v>14</v>
      </c>
      <c r="B12" s="118" t="s">
        <v>171</v>
      </c>
      <c r="C12" s="119"/>
      <c r="D12" s="119"/>
      <c r="E12" s="119"/>
    </row>
    <row r="13" spans="1:6" x14ac:dyDescent="0.25">
      <c r="A13" s="62"/>
      <c r="B13" s="115">
        <f>Utfylling!C9</f>
        <v>0</v>
      </c>
      <c r="C13" s="115"/>
      <c r="D13" s="115"/>
      <c r="E13" s="115"/>
    </row>
    <row r="14" spans="1:6" ht="15" customHeight="1" x14ac:dyDescent="0.25">
      <c r="A14" s="62" t="s">
        <v>16</v>
      </c>
      <c r="B14" s="118" t="s">
        <v>172</v>
      </c>
      <c r="C14" s="119"/>
      <c r="D14" s="119"/>
      <c r="E14" s="119"/>
    </row>
    <row r="15" spans="1:6" x14ac:dyDescent="0.25">
      <c r="A15" s="62"/>
      <c r="B15" s="115">
        <f>Utfylling!C10</f>
        <v>0</v>
      </c>
      <c r="C15" s="115"/>
      <c r="D15" s="115"/>
      <c r="E15" s="115"/>
    </row>
    <row r="16" spans="1:6" ht="15" customHeight="1" x14ac:dyDescent="0.25">
      <c r="A16" s="62" t="s">
        <v>18</v>
      </c>
      <c r="B16" s="118" t="s">
        <v>173</v>
      </c>
      <c r="C16" s="119"/>
      <c r="D16" s="119"/>
      <c r="E16" s="119"/>
    </row>
    <row r="17" spans="1:6" x14ac:dyDescent="0.25">
      <c r="A17" s="62"/>
      <c r="B17" s="115">
        <f>Utfylling!C12</f>
        <v>0</v>
      </c>
      <c r="C17" s="115"/>
      <c r="D17" s="115">
        <f>Utfylling!D12</f>
        <v>0</v>
      </c>
      <c r="E17" s="115"/>
      <c r="F17" s="9"/>
    </row>
    <row r="18" spans="1:6" x14ac:dyDescent="0.25">
      <c r="A18" s="62"/>
      <c r="B18" s="115">
        <f>Utfylling!C13</f>
        <v>0</v>
      </c>
      <c r="C18" s="115"/>
      <c r="D18" s="115">
        <f>Utfylling!D13</f>
        <v>0</v>
      </c>
      <c r="E18" s="115"/>
    </row>
    <row r="19" spans="1:6" x14ac:dyDescent="0.25">
      <c r="A19" s="62"/>
      <c r="B19" s="115">
        <f>Utfylling!C14</f>
        <v>0</v>
      </c>
      <c r="C19" s="115"/>
      <c r="D19" s="115">
        <f>Utfylling!D14</f>
        <v>0</v>
      </c>
      <c r="E19" s="115"/>
    </row>
    <row r="20" spans="1:6" ht="24" customHeight="1" x14ac:dyDescent="0.25">
      <c r="A20" s="67" t="s">
        <v>174</v>
      </c>
      <c r="B20" s="67"/>
      <c r="C20" s="67"/>
      <c r="D20" s="67"/>
      <c r="E20" s="67"/>
    </row>
    <row r="21" spans="1:6" x14ac:dyDescent="0.25">
      <c r="A21" s="110" t="s">
        <v>27</v>
      </c>
      <c r="B21" s="113" t="s">
        <v>175</v>
      </c>
      <c r="C21" s="114"/>
      <c r="D21" s="114"/>
      <c r="E21" s="114"/>
    </row>
    <row r="22" spans="1:6" x14ac:dyDescent="0.25">
      <c r="A22" s="112"/>
      <c r="B22" s="134" t="str">
        <f>IF(COUNTIF(Utfylling!C16:D21,"JA")&gt;0,LEFT("Bestemmelse av "&amp;IF(Utfylling!C16="JA","nedre brennverdi, ","")&amp;IF(Utfylling!C17="JA","utslippsfaktor, ","")&amp;IF(Utfylling!C18="JA","karboninnhold, ","")&amp;IF(Utfylling!C19="JA","biomasseinnhold, ","")&amp;IF(Utfylling!C20="JA","omregningsfaktor, ","")&amp;IF(Utfylling!C21="JA","fuktinnhold, ",""),LEN(IF(Utfylling!C16="JA","nedre brennverdi, ","")&amp;IF(Utfylling!C17="JA","utslippsfaktor, ","")&amp;IF(Utfylling!C18="JA","karboninnhold, ","")&amp;IF(Utfylling!C19="JA","biomasseinnhold, ","")&amp;IF(Utfylling!C20="JA","omregningsfaktor, ","")&amp;IF(Utfylling!C21="JA","fuktinnhold, ",""))+13)&amp;". ","")&amp;Utfylling!C22</f>
        <v/>
      </c>
      <c r="C22" s="134"/>
      <c r="D22" s="134"/>
      <c r="E22" s="134"/>
    </row>
    <row r="23" spans="1:6" x14ac:dyDescent="0.25">
      <c r="A23" s="62" t="s">
        <v>36</v>
      </c>
      <c r="B23" s="113" t="s">
        <v>176</v>
      </c>
      <c r="C23" s="114"/>
      <c r="D23" s="114"/>
      <c r="E23" s="114"/>
    </row>
    <row r="24" spans="1:6" x14ac:dyDescent="0.25">
      <c r="A24" s="62"/>
      <c r="B24" s="115">
        <f>Utfylling!C23</f>
        <v>0</v>
      </c>
      <c r="C24" s="115"/>
      <c r="D24" s="115"/>
      <c r="E24" s="115"/>
    </row>
    <row r="25" spans="1:6" ht="24" customHeight="1" x14ac:dyDescent="0.25">
      <c r="A25" s="76" t="s">
        <v>412</v>
      </c>
      <c r="B25" s="76"/>
      <c r="C25" s="76"/>
      <c r="D25" s="76"/>
      <c r="E25" s="76"/>
    </row>
    <row r="26" spans="1:6" x14ac:dyDescent="0.25">
      <c r="A26" s="62" t="s">
        <v>39</v>
      </c>
      <c r="B26" s="132" t="s">
        <v>413</v>
      </c>
      <c r="C26" s="133"/>
      <c r="D26" s="133"/>
      <c r="E26" s="133"/>
    </row>
    <row r="27" spans="1:6" x14ac:dyDescent="0.25">
      <c r="A27" s="62"/>
      <c r="B27" s="115">
        <f>Utfylling!C25</f>
        <v>0</v>
      </c>
      <c r="C27" s="115"/>
      <c r="D27" s="115"/>
      <c r="E27" s="115"/>
    </row>
    <row r="28" spans="1:6" ht="15" customHeight="1" x14ac:dyDescent="0.25">
      <c r="A28" s="62" t="s">
        <v>40</v>
      </c>
      <c r="B28" s="125" t="s">
        <v>414</v>
      </c>
      <c r="C28" s="126"/>
      <c r="D28" s="126"/>
      <c r="E28" s="126"/>
    </row>
    <row r="29" spans="1:6" x14ac:dyDescent="0.25">
      <c r="A29" s="62"/>
      <c r="B29" s="115">
        <f>Utfylling!C26</f>
        <v>0</v>
      </c>
      <c r="C29" s="115"/>
      <c r="D29" s="115"/>
      <c r="E29" s="115"/>
    </row>
    <row r="30" spans="1:6" ht="15" customHeight="1" x14ac:dyDescent="0.25">
      <c r="A30" s="62" t="s">
        <v>41</v>
      </c>
      <c r="B30" s="125" t="s">
        <v>420</v>
      </c>
      <c r="C30" s="126"/>
      <c r="D30" s="126"/>
      <c r="E30" s="126"/>
    </row>
    <row r="31" spans="1:6" x14ac:dyDescent="0.25">
      <c r="A31" s="62"/>
      <c r="B31" s="115">
        <f>Utfylling!C27</f>
        <v>0</v>
      </c>
      <c r="C31" s="115"/>
      <c r="D31" s="115"/>
      <c r="E31" s="115"/>
    </row>
    <row r="32" spans="1:6" ht="15" customHeight="1" x14ac:dyDescent="0.25">
      <c r="A32" s="62" t="s">
        <v>43</v>
      </c>
      <c r="B32" s="118" t="s">
        <v>417</v>
      </c>
      <c r="C32" s="119"/>
      <c r="D32" s="119"/>
      <c r="E32" s="119"/>
    </row>
    <row r="33" spans="1:7" x14ac:dyDescent="0.25">
      <c r="A33" s="62"/>
      <c r="B33" s="115">
        <f>Utfylling!C28</f>
        <v>0</v>
      </c>
      <c r="C33" s="115"/>
      <c r="D33" s="115"/>
      <c r="E33" s="115"/>
    </row>
    <row r="34" spans="1:7" ht="15" customHeight="1" x14ac:dyDescent="0.25">
      <c r="A34" s="62" t="s">
        <v>44</v>
      </c>
      <c r="B34" s="118" t="s">
        <v>177</v>
      </c>
      <c r="C34" s="119"/>
      <c r="D34" s="119"/>
      <c r="E34" s="119"/>
    </row>
    <row r="35" spans="1:7" x14ac:dyDescent="0.25">
      <c r="A35" s="62"/>
      <c r="B35" s="115">
        <f>Utfylling!C29</f>
        <v>0</v>
      </c>
      <c r="C35" s="115"/>
      <c r="D35" s="115"/>
      <c r="E35" s="115"/>
    </row>
    <row r="36" spans="1:7" ht="24" customHeight="1" x14ac:dyDescent="0.25">
      <c r="A36" s="67" t="s">
        <v>178</v>
      </c>
      <c r="B36" s="67"/>
      <c r="C36" s="67"/>
      <c r="D36" s="67"/>
      <c r="E36" s="67"/>
    </row>
    <row r="37" spans="1:7" x14ac:dyDescent="0.25">
      <c r="A37" s="62" t="s">
        <v>47</v>
      </c>
      <c r="B37" s="113" t="s">
        <v>179</v>
      </c>
      <c r="C37" s="114"/>
      <c r="D37" s="114"/>
      <c r="E37" s="114"/>
    </row>
    <row r="38" spans="1:7" x14ac:dyDescent="0.25">
      <c r="A38" s="62"/>
      <c r="B38" s="115" t="str">
        <f>Utfylling!C31&amp;" "&amp;Utfylling!D31</f>
        <v xml:space="preserve"> </v>
      </c>
      <c r="C38" s="115"/>
      <c r="D38" s="115"/>
      <c r="E38" s="115"/>
    </row>
    <row r="39" spans="1:7" x14ac:dyDescent="0.25">
      <c r="A39" s="62" t="s">
        <v>51</v>
      </c>
      <c r="B39" s="113" t="s">
        <v>180</v>
      </c>
      <c r="C39" s="114"/>
      <c r="D39" s="114"/>
      <c r="E39" s="114"/>
    </row>
    <row r="40" spans="1:7" x14ac:dyDescent="0.25">
      <c r="A40" s="62"/>
      <c r="B40" s="115">
        <f>Utfylling!C32</f>
        <v>0</v>
      </c>
      <c r="C40" s="115"/>
      <c r="D40" s="115"/>
      <c r="E40" s="115"/>
    </row>
    <row r="41" spans="1:7" x14ac:dyDescent="0.25">
      <c r="A41" s="62" t="s">
        <v>54</v>
      </c>
      <c r="B41" s="113" t="s">
        <v>181</v>
      </c>
      <c r="C41" s="114"/>
      <c r="D41" s="114"/>
      <c r="E41" s="114"/>
      <c r="G41" s="9"/>
    </row>
    <row r="42" spans="1:7" x14ac:dyDescent="0.25">
      <c r="A42" s="62"/>
      <c r="B42" s="115">
        <f>Utfylling!C33</f>
        <v>0</v>
      </c>
      <c r="C42" s="115"/>
      <c r="D42" s="115"/>
      <c r="E42" s="115"/>
    </row>
    <row r="43" spans="1:7" x14ac:dyDescent="0.25">
      <c r="A43" s="62" t="s">
        <v>149</v>
      </c>
      <c r="B43" s="113" t="s">
        <v>182</v>
      </c>
      <c r="C43" s="114"/>
      <c r="D43" s="114"/>
      <c r="E43" s="114"/>
    </row>
    <row r="44" spans="1:7" x14ac:dyDescent="0.25">
      <c r="A44" s="62"/>
      <c r="B44" s="115">
        <f>Utfylling!C34</f>
        <v>0</v>
      </c>
      <c r="C44" s="115"/>
      <c r="D44" s="115"/>
      <c r="E44" s="115"/>
    </row>
    <row r="45" spans="1:7" x14ac:dyDescent="0.25">
      <c r="A45" s="62" t="s">
        <v>57</v>
      </c>
      <c r="B45" s="123" t="s">
        <v>183</v>
      </c>
      <c r="C45" s="124"/>
      <c r="D45" s="124"/>
      <c r="E45" s="124"/>
    </row>
    <row r="46" spans="1:7" x14ac:dyDescent="0.25">
      <c r="A46" s="62"/>
      <c r="B46" s="115">
        <f>Utfylling!C35</f>
        <v>0</v>
      </c>
      <c r="C46" s="115"/>
      <c r="D46" s="115"/>
      <c r="E46" s="115"/>
    </row>
    <row r="47" spans="1:7" x14ac:dyDescent="0.25">
      <c r="A47" s="62" t="s">
        <v>60</v>
      </c>
      <c r="B47" s="123" t="s">
        <v>184</v>
      </c>
      <c r="C47" s="124"/>
      <c r="D47" s="124"/>
      <c r="E47" s="124"/>
    </row>
    <row r="48" spans="1:7" x14ac:dyDescent="0.25">
      <c r="A48" s="62"/>
      <c r="B48" s="115" t="str">
        <f>IF(Utfylling!C37="JA","Prøven analyseres individuelt",IF(Utfylling!C37="NEI","Prøven analyseres ikke individuelt",""))</f>
        <v/>
      </c>
      <c r="C48" s="115"/>
      <c r="D48" s="115"/>
      <c r="E48" s="115"/>
    </row>
    <row r="49" spans="1:5" x14ac:dyDescent="0.25">
      <c r="A49" s="62"/>
      <c r="B49" s="123" t="s">
        <v>185</v>
      </c>
      <c r="C49" s="124"/>
      <c r="D49" s="124"/>
      <c r="E49" s="124"/>
    </row>
    <row r="50" spans="1:5" x14ac:dyDescent="0.25">
      <c r="A50" s="62"/>
      <c r="B50" s="115">
        <f>IF(Utfylling!C37="JA","NA",Utfylling!C38)</f>
        <v>0</v>
      </c>
      <c r="C50" s="115"/>
      <c r="D50" s="115"/>
      <c r="E50" s="115"/>
    </row>
    <row r="51" spans="1:5" x14ac:dyDescent="0.25">
      <c r="A51" s="62" t="s">
        <v>65</v>
      </c>
      <c r="B51" s="123" t="s">
        <v>186</v>
      </c>
      <c r="C51" s="124"/>
      <c r="D51" s="124"/>
      <c r="E51" s="124"/>
    </row>
    <row r="52" spans="1:5" x14ac:dyDescent="0.25">
      <c r="A52" s="62"/>
      <c r="B52" s="115">
        <f>Utfylling!C40</f>
        <v>0</v>
      </c>
      <c r="C52" s="115"/>
      <c r="D52" s="115"/>
      <c r="E52" s="115"/>
    </row>
    <row r="53" spans="1:5" x14ac:dyDescent="0.25">
      <c r="A53" s="62"/>
      <c r="B53" s="123" t="s">
        <v>187</v>
      </c>
      <c r="C53" s="124"/>
      <c r="D53" s="124"/>
      <c r="E53" s="124"/>
    </row>
    <row r="54" spans="1:5" x14ac:dyDescent="0.25">
      <c r="A54" s="62"/>
      <c r="B54" s="115">
        <f>Utfylling!C41</f>
        <v>0</v>
      </c>
      <c r="C54" s="115"/>
      <c r="D54" s="115"/>
      <c r="E54" s="115"/>
    </row>
    <row r="55" spans="1:5" x14ac:dyDescent="0.25">
      <c r="A55" s="62" t="s">
        <v>70</v>
      </c>
      <c r="B55" s="123" t="s">
        <v>188</v>
      </c>
      <c r="C55" s="124"/>
      <c r="D55" s="124"/>
      <c r="E55" s="124"/>
    </row>
    <row r="56" spans="1:5" x14ac:dyDescent="0.25">
      <c r="A56" s="62"/>
      <c r="B56" s="115" t="str">
        <f>IF(Utfylling!C43="JA","Prøven er oppdelt",IF(Utfylling!C43="NEI","Prøven er ikke oppdelt",""))</f>
        <v/>
      </c>
      <c r="C56" s="115"/>
      <c r="D56" s="115"/>
      <c r="E56" s="115"/>
    </row>
    <row r="57" spans="1:5" x14ac:dyDescent="0.25">
      <c r="A57" s="62"/>
      <c r="B57" s="123" t="s">
        <v>189</v>
      </c>
      <c r="C57" s="124"/>
      <c r="D57" s="124"/>
      <c r="E57" s="124"/>
    </row>
    <row r="58" spans="1:5" x14ac:dyDescent="0.25">
      <c r="A58" s="62"/>
      <c r="B58" s="115">
        <f>IF(Utfylling!C43="NEI","NA",Utfylling!C44)</f>
        <v>0</v>
      </c>
      <c r="C58" s="115"/>
      <c r="D58" s="115"/>
      <c r="E58" s="115"/>
    </row>
    <row r="59" spans="1:5" x14ac:dyDescent="0.25">
      <c r="A59" s="62"/>
      <c r="B59" s="123" t="s">
        <v>190</v>
      </c>
      <c r="C59" s="124"/>
      <c r="D59" s="124"/>
      <c r="E59" s="124"/>
    </row>
    <row r="60" spans="1:5" x14ac:dyDescent="0.25">
      <c r="A60" s="62"/>
      <c r="B60" s="115">
        <f>IF(Utfylling!C43="NEI","NA",Utfylling!C45)</f>
        <v>0</v>
      </c>
      <c r="C60" s="115"/>
      <c r="D60" s="115"/>
      <c r="E60" s="115"/>
    </row>
    <row r="61" spans="1:5" x14ac:dyDescent="0.25">
      <c r="A61" s="62" t="s">
        <v>76</v>
      </c>
      <c r="B61" s="123" t="s">
        <v>399</v>
      </c>
      <c r="C61" s="124"/>
      <c r="D61" s="124"/>
      <c r="E61" s="124"/>
    </row>
    <row r="62" spans="1:5" x14ac:dyDescent="0.25">
      <c r="A62" s="62"/>
      <c r="B62" s="115">
        <f>Utfylling!C46</f>
        <v>0</v>
      </c>
      <c r="C62" s="115"/>
      <c r="D62" s="115"/>
      <c r="E62" s="115"/>
    </row>
    <row r="63" spans="1:5" ht="25.5" customHeight="1" x14ac:dyDescent="0.25">
      <c r="A63" s="74" t="s">
        <v>191</v>
      </c>
      <c r="B63" s="74"/>
      <c r="C63" s="74"/>
      <c r="D63" s="74"/>
      <c r="E63" s="74"/>
    </row>
    <row r="64" spans="1:5" x14ac:dyDescent="0.25">
      <c r="A64" s="62" t="s">
        <v>80</v>
      </c>
      <c r="B64" s="113" t="s">
        <v>192</v>
      </c>
      <c r="C64" s="114"/>
      <c r="D64" s="114"/>
      <c r="E64" s="114"/>
    </row>
    <row r="65" spans="1:5" x14ac:dyDescent="0.25">
      <c r="A65" s="62"/>
      <c r="B65" s="115">
        <f>Utfylling!C48</f>
        <v>0</v>
      </c>
      <c r="C65" s="115"/>
      <c r="D65" s="115"/>
      <c r="E65" s="115"/>
    </row>
    <row r="66" spans="1:5" x14ac:dyDescent="0.25">
      <c r="A66" s="62" t="s">
        <v>83</v>
      </c>
      <c r="B66" s="113" t="s">
        <v>193</v>
      </c>
      <c r="C66" s="114"/>
      <c r="D66" s="114"/>
      <c r="E66" s="114"/>
    </row>
    <row r="67" spans="1:5" x14ac:dyDescent="0.25">
      <c r="A67" s="62"/>
      <c r="B67" s="115">
        <f>Utfylling!C49</f>
        <v>0</v>
      </c>
      <c r="C67" s="115"/>
      <c r="D67" s="115"/>
      <c r="E67" s="115"/>
    </row>
    <row r="68" spans="1:5" x14ac:dyDescent="0.25">
      <c r="A68" s="62" t="s">
        <v>86</v>
      </c>
      <c r="B68" s="113" t="s">
        <v>194</v>
      </c>
      <c r="C68" s="114"/>
      <c r="D68" s="114"/>
      <c r="E68" s="114"/>
    </row>
    <row r="69" spans="1:5" x14ac:dyDescent="0.25">
      <c r="A69" s="62"/>
      <c r="B69" s="115">
        <f>Utfylling!C50</f>
        <v>0</v>
      </c>
      <c r="C69" s="115"/>
      <c r="D69" s="115"/>
      <c r="E69" s="115"/>
    </row>
    <row r="70" spans="1:5" x14ac:dyDescent="0.25">
      <c r="A70" s="62" t="s">
        <v>89</v>
      </c>
      <c r="B70" s="113" t="s">
        <v>195</v>
      </c>
      <c r="C70" s="114"/>
      <c r="D70" s="114"/>
      <c r="E70" s="114"/>
    </row>
    <row r="71" spans="1:5" x14ac:dyDescent="0.25">
      <c r="A71" s="62"/>
      <c r="B71" s="115">
        <f>Utfylling!C52</f>
        <v>0</v>
      </c>
      <c r="C71" s="115"/>
      <c r="D71" s="115"/>
      <c r="E71" s="115"/>
    </row>
    <row r="72" spans="1:5" x14ac:dyDescent="0.25">
      <c r="A72" s="62"/>
      <c r="B72" s="113" t="s">
        <v>196</v>
      </c>
      <c r="C72" s="114"/>
      <c r="D72" s="114"/>
      <c r="E72" s="114"/>
    </row>
    <row r="73" spans="1:5" x14ac:dyDescent="0.25">
      <c r="A73" s="62"/>
      <c r="B73" s="115">
        <f>Utfylling!C53</f>
        <v>0</v>
      </c>
      <c r="C73" s="115"/>
      <c r="D73" s="115"/>
      <c r="E73" s="115"/>
    </row>
    <row r="74" spans="1:5" x14ac:dyDescent="0.25">
      <c r="A74" s="110" t="s">
        <v>92</v>
      </c>
      <c r="B74" s="118" t="s">
        <v>93</v>
      </c>
      <c r="C74" s="119"/>
      <c r="D74" s="119"/>
      <c r="E74" s="119"/>
    </row>
    <row r="75" spans="1:5" x14ac:dyDescent="0.25">
      <c r="A75" s="112"/>
      <c r="B75" s="115">
        <f>Utfylling!C54</f>
        <v>0</v>
      </c>
      <c r="C75" s="115"/>
      <c r="D75" s="115"/>
      <c r="E75" s="115"/>
    </row>
    <row r="76" spans="1:5" ht="15" customHeight="1" x14ac:dyDescent="0.25">
      <c r="A76" s="62" t="s">
        <v>95</v>
      </c>
      <c r="B76" s="118" t="s">
        <v>197</v>
      </c>
      <c r="C76" s="119"/>
      <c r="D76" s="119"/>
      <c r="E76" s="119"/>
    </row>
    <row r="77" spans="1:5" x14ac:dyDescent="0.25">
      <c r="A77" s="62"/>
      <c r="B77" s="115">
        <f>Utfylling!C56</f>
        <v>0</v>
      </c>
      <c r="C77" s="115"/>
      <c r="D77" s="115"/>
      <c r="E77" s="115"/>
    </row>
    <row r="78" spans="1:5" ht="15" customHeight="1" x14ac:dyDescent="0.25">
      <c r="A78" s="62"/>
      <c r="B78" s="118" t="s">
        <v>198</v>
      </c>
      <c r="C78" s="119"/>
      <c r="D78" s="119"/>
      <c r="E78" s="119"/>
    </row>
    <row r="79" spans="1:5" x14ac:dyDescent="0.25">
      <c r="A79" s="62"/>
      <c r="B79" s="115">
        <f>Utfylling!C57</f>
        <v>0</v>
      </c>
      <c r="C79" s="115"/>
      <c r="D79" s="115"/>
      <c r="E79" s="115"/>
    </row>
    <row r="80" spans="1:5" ht="24" customHeight="1" x14ac:dyDescent="0.25">
      <c r="A80" s="74" t="s">
        <v>199</v>
      </c>
      <c r="B80" s="74"/>
      <c r="C80" s="74"/>
      <c r="D80" s="74"/>
      <c r="E80" s="74"/>
    </row>
    <row r="81" spans="1:5" x14ac:dyDescent="0.25">
      <c r="A81" s="62" t="s">
        <v>100</v>
      </c>
      <c r="B81" s="113" t="s">
        <v>200</v>
      </c>
      <c r="C81" s="114"/>
      <c r="D81" s="114"/>
      <c r="E81" s="114"/>
    </row>
    <row r="82" spans="1:5" x14ac:dyDescent="0.25">
      <c r="A82" s="62"/>
      <c r="B82" s="115">
        <f>Utfylling!C59</f>
        <v>0</v>
      </c>
      <c r="C82" s="115"/>
      <c r="D82" s="115"/>
      <c r="E82" s="115"/>
    </row>
    <row r="83" spans="1:5" x14ac:dyDescent="0.25">
      <c r="A83" s="62" t="s">
        <v>102</v>
      </c>
      <c r="B83" s="113" t="s">
        <v>201</v>
      </c>
      <c r="C83" s="114"/>
      <c r="D83" s="114"/>
      <c r="E83" s="114"/>
    </row>
    <row r="84" spans="1:5" x14ac:dyDescent="0.25">
      <c r="A84" s="62"/>
      <c r="B84" s="115">
        <f>Utfylling!C61</f>
        <v>0</v>
      </c>
      <c r="C84" s="115"/>
      <c r="D84" s="115"/>
      <c r="E84" s="115"/>
    </row>
    <row r="85" spans="1:5" x14ac:dyDescent="0.25">
      <c r="A85" s="62"/>
      <c r="B85" s="113" t="s">
        <v>202</v>
      </c>
      <c r="C85" s="114"/>
      <c r="D85" s="114"/>
      <c r="E85" s="114"/>
    </row>
    <row r="86" spans="1:5" x14ac:dyDescent="0.25">
      <c r="A86" s="62"/>
      <c r="B86" s="115">
        <f>IF(Utfylling!C61="JA","NA",Utfylling!C62)</f>
        <v>0</v>
      </c>
      <c r="C86" s="115"/>
      <c r="D86" s="115"/>
      <c r="E86" s="115"/>
    </row>
    <row r="87" spans="1:5" x14ac:dyDescent="0.25">
      <c r="A87" s="62" t="s">
        <v>107</v>
      </c>
      <c r="B87" s="70" t="s">
        <v>203</v>
      </c>
      <c r="C87" s="71"/>
      <c r="D87" s="71"/>
      <c r="E87" s="71"/>
    </row>
    <row r="88" spans="1:5" x14ac:dyDescent="0.25">
      <c r="A88" s="62"/>
      <c r="B88" s="120" t="s">
        <v>204</v>
      </c>
      <c r="C88" s="121"/>
      <c r="D88" s="122">
        <f>Utfylling!C64</f>
        <v>0</v>
      </c>
      <c r="E88" s="122"/>
    </row>
    <row r="89" spans="1:5" x14ac:dyDescent="0.25">
      <c r="A89" s="62"/>
      <c r="B89" s="120" t="s">
        <v>205</v>
      </c>
      <c r="C89" s="121"/>
      <c r="D89" s="122">
        <f>Utfylling!C65</f>
        <v>0</v>
      </c>
      <c r="E89" s="122"/>
    </row>
    <row r="90" spans="1:5" x14ac:dyDescent="0.25">
      <c r="A90" s="62"/>
      <c r="B90" s="120" t="s">
        <v>206</v>
      </c>
      <c r="C90" s="121"/>
      <c r="D90" s="122">
        <f>Utfylling!C66</f>
        <v>0</v>
      </c>
      <c r="E90" s="122"/>
    </row>
    <row r="91" spans="1:5" x14ac:dyDescent="0.25">
      <c r="A91" s="62"/>
      <c r="B91" s="120" t="s">
        <v>207</v>
      </c>
      <c r="C91" s="121"/>
      <c r="D91" s="122">
        <f>Utfylling!C67</f>
        <v>0</v>
      </c>
      <c r="E91" s="122"/>
    </row>
    <row r="92" spans="1:5" ht="14.45" customHeight="1" x14ac:dyDescent="0.25">
      <c r="A92" s="67" t="s">
        <v>208</v>
      </c>
      <c r="B92" s="67"/>
      <c r="C92" s="67"/>
      <c r="D92" s="67"/>
      <c r="E92" s="67"/>
    </row>
    <row r="93" spans="1:5" ht="23.25" customHeight="1" x14ac:dyDescent="0.25">
      <c r="A93" s="110" t="s">
        <v>114</v>
      </c>
      <c r="B93" s="128" t="s">
        <v>209</v>
      </c>
      <c r="C93" s="129"/>
      <c r="D93" s="129"/>
      <c r="E93" s="129"/>
    </row>
    <row r="94" spans="1:5" x14ac:dyDescent="0.25">
      <c r="A94" s="111"/>
      <c r="B94" s="17" t="s">
        <v>210</v>
      </c>
      <c r="C94" s="17" t="s">
        <v>211</v>
      </c>
      <c r="D94" s="140" t="s">
        <v>160</v>
      </c>
      <c r="E94" s="141"/>
    </row>
    <row r="95" spans="1:5" x14ac:dyDescent="0.25">
      <c r="A95" s="111"/>
      <c r="B95" s="10" t="str">
        <f>IFERROR(LEFT(_xlfn.CONCAT(IF(Standarder!A7="X",Standarder!$A$16&amp;", ",""),IF(Standarder!B7="X",Standarder!$B$16&amp;", ",""),IF(Standarder!C7="X",Standarder!$C$16&amp;", ",""),IF(Standarder!D7="X",Standarder!$D$16&amp;", ",""),IF(Standarder!E7="X",Standarder!$E$16&amp;", ",""),IF(Standarder!F7="X",Standarder!$F$16&amp;", ",""),IF(Standarder!G7="X",Standarder!$G$16&amp;", ","")),LEN(_xlfn.CONCAT(IF(Standarder!A7="X",Standarder!$A$16&amp;", ",""),IF(Standarder!B7="X",Standarder!$B$16&amp;", ",""),IF(Standarder!C7="X",Standarder!$C$16&amp;", ",""),IF(Standarder!D7="X",Standarder!$D$16&amp;", ",""),IF(Standarder!E7="X",Standarder!$E$16&amp;", ",""),IF(Standarder!F7="X",Standarder!$F$16&amp;", ",""),IF(Standarder!G7="X",Standarder!$G$16&amp;", ","")))-2),"")</f>
        <v/>
      </c>
      <c r="C95" s="10">
        <f>Standarder!H7</f>
        <v>0</v>
      </c>
      <c r="D95" s="127">
        <f>IF(Standarder!I7="",Standarder!J7,Standarder!I7&amp;" - "&amp;Standarder!J7)</f>
        <v>0</v>
      </c>
      <c r="E95" s="127"/>
    </row>
    <row r="96" spans="1:5" x14ac:dyDescent="0.25">
      <c r="A96" s="111"/>
      <c r="B96" s="10" t="str">
        <f>IFERROR(LEFT(_xlfn.CONCAT(IF(Standarder!A8="X",Standarder!$A$16&amp;", ",""),IF(Standarder!B8="X",Standarder!$B$16&amp;", ",""),IF(Standarder!C8="X",Standarder!$C$16&amp;", ",""),IF(Standarder!D8="X",Standarder!$D$16&amp;", ",""),IF(Standarder!E8="X",Standarder!$E$16&amp;", ",""),IF(Standarder!F8="X",Standarder!$F$16&amp;", ",""),IF(Standarder!G8="X",Standarder!$G$16&amp;", ","")),LEN(_xlfn.CONCAT(IF(Standarder!A8="X",Standarder!$A$16&amp;", ",""),IF(Standarder!B8="X",Standarder!$B$16&amp;", ",""),IF(Standarder!C8="X",Standarder!$C$16&amp;", ",""),IF(Standarder!D8="X",Standarder!$D$16&amp;", ",""),IF(Standarder!E8="X",Standarder!$E$16&amp;", ",""),IF(Standarder!F8="X",Standarder!$F$16&amp;", ",""),IF(Standarder!G8="X",Standarder!$G$16&amp;", ","")))-2),"")</f>
        <v/>
      </c>
      <c r="C96" s="10">
        <f>Standarder!H8</f>
        <v>0</v>
      </c>
      <c r="D96" s="127">
        <f>IF(Standarder!I8="",Standarder!J8,Standarder!I8&amp;" - "&amp;Standarder!J8)</f>
        <v>0</v>
      </c>
      <c r="E96" s="127"/>
    </row>
    <row r="97" spans="1:6" x14ac:dyDescent="0.25">
      <c r="A97" s="111"/>
      <c r="B97" s="10" t="str">
        <f>IFERROR(LEFT(_xlfn.CONCAT(IF(Standarder!A9="X",Standarder!$A$16&amp;", ",""),IF(Standarder!B9="X",Standarder!$B$16&amp;", ",""),IF(Standarder!C9="X",Standarder!$C$16&amp;", ",""),IF(Standarder!D9="X",Standarder!$D$16&amp;", ",""),IF(Standarder!E9="X",Standarder!$E$16&amp;", ",""),IF(Standarder!F9="X",Standarder!$F$16&amp;", ",""),IF(Standarder!G9="X",Standarder!$G$16&amp;", ","")),LEN(_xlfn.CONCAT(IF(Standarder!A9="X",Standarder!$A$16&amp;", ",""),IF(Standarder!B9="X",Standarder!$B$16&amp;", ",""),IF(Standarder!C9="X",Standarder!$C$16&amp;", ",""),IF(Standarder!D9="X",Standarder!$D$16&amp;", ",""),IF(Standarder!E9="X",Standarder!$E$16&amp;", ",""),IF(Standarder!F9="X",Standarder!$F$16&amp;", ",""),IF(Standarder!G9="X",Standarder!$G$16&amp;", ","")))-2),"")</f>
        <v/>
      </c>
      <c r="C97" s="10">
        <f>Standarder!H9</f>
        <v>0</v>
      </c>
      <c r="D97" s="127">
        <f>IF(Standarder!I9="",Standarder!J9,Standarder!I9&amp;" - "&amp;Standarder!J9)</f>
        <v>0</v>
      </c>
      <c r="E97" s="127"/>
      <c r="F97" s="9"/>
    </row>
    <row r="98" spans="1:6" x14ac:dyDescent="0.25">
      <c r="A98" s="111"/>
      <c r="B98" s="10" t="str">
        <f>IFERROR(LEFT(_xlfn.CONCAT(IF(Standarder!A10="X",Standarder!$A$16&amp;", ",""),IF(Standarder!B10="X",Standarder!$B$16&amp;", ",""),IF(Standarder!C10="X",Standarder!$C$16&amp;", ",""),IF(Standarder!D10="X",Standarder!$D$16&amp;", ",""),IF(Standarder!E10="X",Standarder!$E$16&amp;", ",""),IF(Standarder!F10="X",Standarder!$F$16&amp;", ",""),IF(Standarder!G10="X",Standarder!$G$16&amp;", ","")),LEN(_xlfn.CONCAT(IF(Standarder!A10="X",Standarder!$A$16&amp;", ",""),IF(Standarder!B10="X",Standarder!$B$16&amp;", ",""),IF(Standarder!C10="X",Standarder!$C$16&amp;", ",""),IF(Standarder!D10="X",Standarder!$D$16&amp;", ",""),IF(Standarder!E10="X",Standarder!$E$16&amp;", ",""),IF(Standarder!F10="X",Standarder!$F$16&amp;", ",""),IF(Standarder!G10="X",Standarder!$G$16&amp;", ","")))-2),"")</f>
        <v/>
      </c>
      <c r="C98" s="10">
        <f>Standarder!H10</f>
        <v>0</v>
      </c>
      <c r="D98" s="127">
        <f>IF(Standarder!I10="",Standarder!J10,Standarder!I10&amp;" - "&amp;Standarder!J10)</f>
        <v>0</v>
      </c>
      <c r="E98" s="127"/>
      <c r="F98" s="9"/>
    </row>
    <row r="99" spans="1:6" x14ac:dyDescent="0.25">
      <c r="A99" s="111"/>
      <c r="B99" s="10" t="str">
        <f>IFERROR(LEFT(_xlfn.CONCAT(IF(Standarder!A11="X",Standarder!$A$16&amp;", ",""),IF(Standarder!B11="X",Standarder!$B$16&amp;", ",""),IF(Standarder!C11="X",Standarder!$C$16&amp;", ",""),IF(Standarder!D11="X",Standarder!$D$16&amp;", ",""),IF(Standarder!E11="X",Standarder!$E$16&amp;", ",""),IF(Standarder!F11="X",Standarder!$F$16&amp;", ",""),IF(Standarder!G11="X",Standarder!$G$16&amp;", ","")),LEN(_xlfn.CONCAT(IF(Standarder!A11="X",Standarder!$A$16&amp;", ",""),IF(Standarder!B11="X",Standarder!$B$16&amp;", ",""),IF(Standarder!C11="X",Standarder!$C$16&amp;", ",""),IF(Standarder!D11="X",Standarder!$D$16&amp;", ",""),IF(Standarder!E11="X",Standarder!$E$16&amp;", ",""),IF(Standarder!F11="X",Standarder!$F$16&amp;", ",""),IF(Standarder!G11="X",Standarder!$G$16&amp;", ","")))-2),"")</f>
        <v/>
      </c>
      <c r="C99" s="10">
        <f>Standarder!H11</f>
        <v>0</v>
      </c>
      <c r="D99" s="127">
        <f>IF(Standarder!I11="",Standarder!J11,Standarder!I11&amp;" - "&amp;Standarder!J11)</f>
        <v>0</v>
      </c>
      <c r="E99" s="127"/>
    </row>
    <row r="100" spans="1:6" x14ac:dyDescent="0.25">
      <c r="A100" s="111"/>
      <c r="B100" s="10" t="str">
        <f>IFERROR(LEFT(_xlfn.CONCAT(IF(Standarder!A12="X",Standarder!$A$16&amp;", ",""),IF(Standarder!B12="X",Standarder!$B$16&amp;", ",""),IF(Standarder!C12="X",Standarder!$C$16&amp;", ",""),IF(Standarder!D12="X",Standarder!$D$16&amp;", ",""),IF(Standarder!E12="X",Standarder!$E$16&amp;", ",""),IF(Standarder!F12="X",Standarder!$F$16&amp;", ",""),IF(Standarder!G12="X",Standarder!$G$16&amp;", ","")),LEN(_xlfn.CONCAT(IF(Standarder!A12="X",Standarder!$A$16&amp;", ",""),IF(Standarder!B12="X",Standarder!$B$16&amp;", ",""),IF(Standarder!C12="X",Standarder!$C$16&amp;", ",""),IF(Standarder!D12="X",Standarder!$D$16&amp;", ",""),IF(Standarder!E12="X",Standarder!$E$16&amp;", ",""),IF(Standarder!F12="X",Standarder!$F$16&amp;", ",""),IF(Standarder!G12="X",Standarder!$G$16&amp;", ","")))-2),"")</f>
        <v/>
      </c>
      <c r="C100" s="10">
        <f>Standarder!H12</f>
        <v>0</v>
      </c>
      <c r="D100" s="116">
        <f>IF(Standarder!I12="",Standarder!J12,Standarder!I12&amp;" - "&amp;Standarder!J12)</f>
        <v>0</v>
      </c>
      <c r="E100" s="117"/>
    </row>
    <row r="101" spans="1:6" x14ac:dyDescent="0.25">
      <c r="A101" s="111"/>
      <c r="B101" s="10" t="str">
        <f>IFERROR(LEFT(_xlfn.CONCAT(IF(Standarder!A13="X",Standarder!$A$16&amp;", ",""),IF(Standarder!B13="X",Standarder!$B$16&amp;", ",""),IF(Standarder!C13="X",Standarder!$C$16&amp;", ",""),IF(Standarder!D13="X",Standarder!$D$16&amp;", ",""),IF(Standarder!E13="X",Standarder!$E$16&amp;", ",""),IF(Standarder!F13="X",Standarder!$F$16&amp;", ",""),IF(Standarder!G13="X",Standarder!$G$16&amp;", ","")),LEN(_xlfn.CONCAT(IF(Standarder!A13="X",Standarder!$A$16&amp;", ",""),IF(Standarder!B13="X",Standarder!$B$16&amp;", ",""),IF(Standarder!C13="X",Standarder!$C$16&amp;", ",""),IF(Standarder!D13="X",Standarder!$D$16&amp;", ",""),IF(Standarder!E13="X",Standarder!$E$16&amp;", ",""),IF(Standarder!F13="X",Standarder!$F$16&amp;", ",""),IF(Standarder!G13="X",Standarder!$G$16&amp;", ","")))-2),"")</f>
        <v/>
      </c>
      <c r="C101" s="10">
        <f>Standarder!H13</f>
        <v>0</v>
      </c>
      <c r="D101" s="116">
        <f>IF(Standarder!I13="",Standarder!J13,Standarder!I13&amp;" - "&amp;Standarder!J13)</f>
        <v>0</v>
      </c>
      <c r="E101" s="117"/>
    </row>
    <row r="102" spans="1:6" x14ac:dyDescent="0.25">
      <c r="A102" s="111"/>
      <c r="B102" s="10" t="str">
        <f>IFERROR(LEFT(_xlfn.CONCAT(IF(Standarder!A14="X",Standarder!$A$16&amp;", ",""),IF(Standarder!B14="X",Standarder!$B$16&amp;", ",""),IF(Standarder!C14="X",Standarder!$C$16&amp;", ",""),IF(Standarder!D14="X",Standarder!$D$16&amp;", ",""),IF(Standarder!E14="X",Standarder!$E$16&amp;", ",""),IF(Standarder!F14="X",Standarder!$F$16&amp;", ",""),IF(Standarder!G14="X",Standarder!$G$16&amp;", ","")),LEN(_xlfn.CONCAT(IF(Standarder!A14="X",Standarder!$A$16&amp;", ",""),IF(Standarder!B14="X",Standarder!$B$16&amp;", ",""),IF(Standarder!C14="X",Standarder!$C$16&amp;", ",""),IF(Standarder!D14="X",Standarder!$D$16&amp;", ",""),IF(Standarder!E14="X",Standarder!$E$16&amp;", ",""),IF(Standarder!F14="X",Standarder!$F$16&amp;", ",""),IF(Standarder!G14="X",Standarder!$G$16&amp;", ","")))-2),"")</f>
        <v/>
      </c>
      <c r="C102" s="10">
        <f>Standarder!H14</f>
        <v>0</v>
      </c>
      <c r="D102" s="116">
        <f>IF(Standarder!I14="",Standarder!J14,Standarder!I14&amp;" - "&amp;Standarder!J14)</f>
        <v>0</v>
      </c>
      <c r="E102" s="117"/>
    </row>
    <row r="103" spans="1:6" x14ac:dyDescent="0.25">
      <c r="A103" s="112"/>
      <c r="B103" s="10" t="str">
        <f>IFERROR(LEFT(_xlfn.CONCAT(IF(Standarder!A15="X",Standarder!$A$16&amp;", ",""),IF(Standarder!B15="X",Standarder!$B$16&amp;", ",""),IF(Standarder!C15="X",Standarder!$C$16&amp;", ",""),IF(Standarder!D15="X",Standarder!$D$16&amp;", ",""),IF(Standarder!E15="X",Standarder!$E$16&amp;", ",""),IF(Standarder!F15="X",Standarder!$F$16&amp;", ",""),IF(Standarder!G15="X",Standarder!$G$16&amp;", ","")),LEN(_xlfn.CONCAT(IF(Standarder!A15="X",Standarder!$A$16&amp;", ",""),IF(Standarder!B15="X",Standarder!$B$16&amp;", ",""),IF(Standarder!C15="X",Standarder!$C$16&amp;", ",""),IF(Standarder!D15="X",Standarder!$D$16&amp;", ",""),IF(Standarder!E15="X",Standarder!$E$16&amp;", ",""),IF(Standarder!F15="X",Standarder!$F$16&amp;", ",""),IF(Standarder!G15="X",Standarder!$G$16&amp;", ","")))-2),"")</f>
        <v/>
      </c>
      <c r="C103" s="10">
        <f>Standarder!H15</f>
        <v>0</v>
      </c>
      <c r="D103" s="127">
        <f>IF(Standarder!I15="",Standarder!J15,Standarder!I15&amp;" - "&amp;Standarder!J15)</f>
        <v>0</v>
      </c>
      <c r="E103" s="127"/>
    </row>
    <row r="104" spans="1:6" x14ac:dyDescent="0.25">
      <c r="A104" s="74" t="s">
        <v>212</v>
      </c>
      <c r="B104" s="74"/>
      <c r="C104" s="74"/>
      <c r="D104" s="74"/>
      <c r="E104" s="74"/>
    </row>
    <row r="105" spans="1:6" ht="74.25" customHeight="1" x14ac:dyDescent="0.25">
      <c r="A105" s="110"/>
      <c r="B105" s="125" t="s">
        <v>411</v>
      </c>
      <c r="C105" s="126"/>
      <c r="D105" s="126"/>
      <c r="E105" s="126"/>
    </row>
    <row r="106" spans="1:6" ht="29.25" customHeight="1" x14ac:dyDescent="0.25">
      <c r="A106" s="112"/>
      <c r="B106" s="138" t="s">
        <v>213</v>
      </c>
      <c r="C106" s="139"/>
      <c r="D106" s="42" t="s">
        <v>214</v>
      </c>
      <c r="E106" s="42" t="s">
        <v>215</v>
      </c>
    </row>
    <row r="107" spans="1:6" ht="24" customHeight="1" x14ac:dyDescent="0.25">
      <c r="A107" s="13" t="s">
        <v>119</v>
      </c>
      <c r="B107" s="108" t="str">
        <f>Utfylling!E72&amp;CHAR(10)&amp;Utfylling!C72</f>
        <v xml:space="preserve">
</v>
      </c>
      <c r="C107" s="109"/>
      <c r="D107" s="16"/>
      <c r="E107" s="16"/>
    </row>
    <row r="108" spans="1:6" ht="24" customHeight="1" x14ac:dyDescent="0.25">
      <c r="A108" s="13" t="s">
        <v>121</v>
      </c>
      <c r="B108" s="108" t="str">
        <f>Utfylling!E73&amp;CHAR(10)&amp;Utfylling!C73</f>
        <v xml:space="preserve">
</v>
      </c>
      <c r="C108" s="109"/>
      <c r="D108" s="16"/>
      <c r="E108" s="16"/>
    </row>
    <row r="109" spans="1:6" ht="33.75" customHeight="1" x14ac:dyDescent="0.25"/>
  </sheetData>
  <sheetProtection formatRows="0"/>
  <mergeCells count="149">
    <mergeCell ref="B107:C107"/>
    <mergeCell ref="B108:C108"/>
    <mergeCell ref="D100:E100"/>
    <mergeCell ref="D101:E101"/>
    <mergeCell ref="D102:E102"/>
    <mergeCell ref="D103:E103"/>
    <mergeCell ref="A104:E104"/>
    <mergeCell ref="A105:A106"/>
    <mergeCell ref="B105:E105"/>
    <mergeCell ref="B106:C106"/>
    <mergeCell ref="A92:E92"/>
    <mergeCell ref="B93:E93"/>
    <mergeCell ref="D94:E94"/>
    <mergeCell ref="D95:E95"/>
    <mergeCell ref="D96:E96"/>
    <mergeCell ref="D97:E97"/>
    <mergeCell ref="D98:E98"/>
    <mergeCell ref="D99:E99"/>
    <mergeCell ref="A93:A103"/>
    <mergeCell ref="A87:A91"/>
    <mergeCell ref="B87:E87"/>
    <mergeCell ref="B88:C88"/>
    <mergeCell ref="D88:E88"/>
    <mergeCell ref="B89:C89"/>
    <mergeCell ref="D89:E89"/>
    <mergeCell ref="B90:C90"/>
    <mergeCell ref="D90:E90"/>
    <mergeCell ref="B91:C91"/>
    <mergeCell ref="D91:E91"/>
    <mergeCell ref="A81:A82"/>
    <mergeCell ref="B81:E81"/>
    <mergeCell ref="B82:E82"/>
    <mergeCell ref="A83:A86"/>
    <mergeCell ref="B83:E83"/>
    <mergeCell ref="B84:E84"/>
    <mergeCell ref="B85:E85"/>
    <mergeCell ref="B86:E86"/>
    <mergeCell ref="A76:A79"/>
    <mergeCell ref="B76:E76"/>
    <mergeCell ref="B77:E77"/>
    <mergeCell ref="B78:E78"/>
    <mergeCell ref="B79:E79"/>
    <mergeCell ref="A80:E80"/>
    <mergeCell ref="A70:A73"/>
    <mergeCell ref="B70:E70"/>
    <mergeCell ref="B71:E71"/>
    <mergeCell ref="B72:E72"/>
    <mergeCell ref="B73:E73"/>
    <mergeCell ref="A74:A75"/>
    <mergeCell ref="B74:E74"/>
    <mergeCell ref="B75:E75"/>
    <mergeCell ref="A66:A67"/>
    <mergeCell ref="B66:E66"/>
    <mergeCell ref="B67:E67"/>
    <mergeCell ref="A68:A69"/>
    <mergeCell ref="B68:E68"/>
    <mergeCell ref="B69:E69"/>
    <mergeCell ref="A61:A62"/>
    <mergeCell ref="B61:E61"/>
    <mergeCell ref="B62:E62"/>
    <mergeCell ref="A63:E63"/>
    <mergeCell ref="A64:A65"/>
    <mergeCell ref="B64:E64"/>
    <mergeCell ref="B65:E65"/>
    <mergeCell ref="A55:A60"/>
    <mergeCell ref="B55:E55"/>
    <mergeCell ref="B56:E56"/>
    <mergeCell ref="B57:E57"/>
    <mergeCell ref="B58:E58"/>
    <mergeCell ref="B59:E59"/>
    <mergeCell ref="B60:E60"/>
    <mergeCell ref="A47:A50"/>
    <mergeCell ref="B47:E47"/>
    <mergeCell ref="B48:E48"/>
    <mergeCell ref="B49:E49"/>
    <mergeCell ref="B50:E50"/>
    <mergeCell ref="A51:A54"/>
    <mergeCell ref="B51:E51"/>
    <mergeCell ref="B52:E52"/>
    <mergeCell ref="B53:E53"/>
    <mergeCell ref="B54:E54"/>
    <mergeCell ref="A43:A44"/>
    <mergeCell ref="B43:E43"/>
    <mergeCell ref="B44:E44"/>
    <mergeCell ref="A45:A46"/>
    <mergeCell ref="B45:E45"/>
    <mergeCell ref="B46:E46"/>
    <mergeCell ref="A39:A40"/>
    <mergeCell ref="B39:E39"/>
    <mergeCell ref="B40:E40"/>
    <mergeCell ref="A41:A42"/>
    <mergeCell ref="B41:E41"/>
    <mergeCell ref="B42:E42"/>
    <mergeCell ref="A34:A35"/>
    <mergeCell ref="B34:E34"/>
    <mergeCell ref="B35:E35"/>
    <mergeCell ref="A36:E36"/>
    <mergeCell ref="A37:A38"/>
    <mergeCell ref="B37:E37"/>
    <mergeCell ref="B38:E38"/>
    <mergeCell ref="A30:A31"/>
    <mergeCell ref="B30:E30"/>
    <mergeCell ref="B31:E31"/>
    <mergeCell ref="A32:A33"/>
    <mergeCell ref="B32:E32"/>
    <mergeCell ref="B33:E33"/>
    <mergeCell ref="A25:E25"/>
    <mergeCell ref="A26:A27"/>
    <mergeCell ref="B26:E26"/>
    <mergeCell ref="B27:E27"/>
    <mergeCell ref="A28:A29"/>
    <mergeCell ref="B28:E28"/>
    <mergeCell ref="B29:E29"/>
    <mergeCell ref="A20:E20"/>
    <mergeCell ref="A21:A22"/>
    <mergeCell ref="B21:E21"/>
    <mergeCell ref="B22:E22"/>
    <mergeCell ref="A23:A24"/>
    <mergeCell ref="B23:E23"/>
    <mergeCell ref="B24:E24"/>
    <mergeCell ref="A16:A19"/>
    <mergeCell ref="B16:E16"/>
    <mergeCell ref="B17:C17"/>
    <mergeCell ref="D17:E17"/>
    <mergeCell ref="B18:C18"/>
    <mergeCell ref="D18:E18"/>
    <mergeCell ref="B19:C19"/>
    <mergeCell ref="D19:E19"/>
    <mergeCell ref="A12:A13"/>
    <mergeCell ref="B12:E12"/>
    <mergeCell ref="B13:E13"/>
    <mergeCell ref="A14:A15"/>
    <mergeCell ref="B14:E14"/>
    <mergeCell ref="B15:E15"/>
    <mergeCell ref="A7:E7"/>
    <mergeCell ref="A8:A9"/>
    <mergeCell ref="B8:E8"/>
    <mergeCell ref="B9:E9"/>
    <mergeCell ref="A10:A11"/>
    <mergeCell ref="B10:E10"/>
    <mergeCell ref="B11:E11"/>
    <mergeCell ref="A1:E1"/>
    <mergeCell ref="A2:E2"/>
    <mergeCell ref="A3:A4"/>
    <mergeCell ref="B3:E3"/>
    <mergeCell ref="B4:E4"/>
    <mergeCell ref="A5:A6"/>
    <mergeCell ref="B5:E5"/>
    <mergeCell ref="B6:E6"/>
  </mergeCells>
  <pageMargins left="0.7" right="0.7" top="0.75" bottom="0.75" header="0.3" footer="0.3"/>
  <pageSetup paperSize="9" orientation="portrait" r:id="rId1"/>
  <headerFooter>
    <oddFooter xml:space="preserve">&amp;L&amp;P/&amp;N&amp;RSkrevet ut: &amp;T &amp;D </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08EE32-155D-4C5D-9F16-E2730996E8BB}">
  <sheetPr codeName="Ark7"/>
  <dimension ref="A1:C104"/>
  <sheetViews>
    <sheetView showGridLines="0" workbookViewId="0">
      <selection activeCell="C11" sqref="C11"/>
    </sheetView>
  </sheetViews>
  <sheetFormatPr baseColWidth="10" defaultColWidth="11.42578125" defaultRowHeight="15" x14ac:dyDescent="0.25"/>
  <cols>
    <col min="1" max="1" width="8.42578125" customWidth="1"/>
    <col min="2" max="2" width="10.140625" bestFit="1" customWidth="1"/>
  </cols>
  <sheetData>
    <row r="1" spans="1:3" x14ac:dyDescent="0.25">
      <c r="A1" t="s">
        <v>216</v>
      </c>
      <c r="B1" t="s">
        <v>163</v>
      </c>
      <c r="C1" t="s">
        <v>217</v>
      </c>
    </row>
    <row r="2" spans="1:3" x14ac:dyDescent="0.25">
      <c r="A2" s="49" t="s">
        <v>218</v>
      </c>
      <c r="B2" s="48">
        <v>44564</v>
      </c>
      <c r="C2" t="s">
        <v>219</v>
      </c>
    </row>
    <row r="3" spans="1:3" x14ac:dyDescent="0.25">
      <c r="A3" s="49"/>
      <c r="B3" s="48"/>
      <c r="C3" t="s">
        <v>220</v>
      </c>
    </row>
    <row r="4" spans="1:3" x14ac:dyDescent="0.25">
      <c r="A4" s="49" t="s">
        <v>221</v>
      </c>
      <c r="B4" s="48">
        <v>44572</v>
      </c>
      <c r="C4" t="s">
        <v>222</v>
      </c>
    </row>
    <row r="5" spans="1:3" x14ac:dyDescent="0.25">
      <c r="A5" s="49" t="s">
        <v>223</v>
      </c>
      <c r="B5" s="48">
        <v>44573</v>
      </c>
      <c r="C5" t="s">
        <v>224</v>
      </c>
    </row>
    <row r="6" spans="1:3" x14ac:dyDescent="0.25">
      <c r="A6" s="49"/>
      <c r="B6" s="48"/>
      <c r="C6" t="s">
        <v>225</v>
      </c>
    </row>
    <row r="7" spans="1:3" x14ac:dyDescent="0.25">
      <c r="A7" s="49"/>
      <c r="B7" s="48"/>
      <c r="C7" t="s">
        <v>226</v>
      </c>
    </row>
    <row r="8" spans="1:3" x14ac:dyDescent="0.25">
      <c r="A8" s="49"/>
      <c r="B8" s="48"/>
      <c r="C8" t="s">
        <v>227</v>
      </c>
    </row>
    <row r="9" spans="1:3" x14ac:dyDescent="0.25">
      <c r="A9" s="49" t="s">
        <v>228</v>
      </c>
      <c r="B9" s="48">
        <v>44658</v>
      </c>
      <c r="C9" t="s">
        <v>229</v>
      </c>
    </row>
    <row r="10" spans="1:3" x14ac:dyDescent="0.25">
      <c r="A10" s="49" t="s">
        <v>422</v>
      </c>
      <c r="B10" s="48">
        <v>45793</v>
      </c>
      <c r="C10" t="s">
        <v>424</v>
      </c>
    </row>
    <row r="11" spans="1:3" x14ac:dyDescent="0.25">
      <c r="A11" s="49" t="s">
        <v>423</v>
      </c>
      <c r="B11" s="48">
        <v>46045</v>
      </c>
      <c r="C11" t="s">
        <v>425</v>
      </c>
    </row>
    <row r="12" spans="1:3" x14ac:dyDescent="0.25">
      <c r="A12" s="49"/>
    </row>
    <row r="13" spans="1:3" x14ac:dyDescent="0.25">
      <c r="A13" s="49"/>
    </row>
    <row r="14" spans="1:3" x14ac:dyDescent="0.25">
      <c r="A14" s="49"/>
    </row>
    <row r="15" spans="1:3" x14ac:dyDescent="0.25">
      <c r="A15" s="49"/>
    </row>
    <row r="16" spans="1:3" x14ac:dyDescent="0.25">
      <c r="A16" s="49"/>
    </row>
    <row r="17" spans="1:1" x14ac:dyDescent="0.25">
      <c r="A17" s="49"/>
    </row>
    <row r="18" spans="1:1" x14ac:dyDescent="0.25">
      <c r="A18" s="49"/>
    </row>
    <row r="19" spans="1:1" x14ac:dyDescent="0.25">
      <c r="A19" s="49"/>
    </row>
    <row r="20" spans="1:1" x14ac:dyDescent="0.25">
      <c r="A20" s="49"/>
    </row>
    <row r="21" spans="1:1" x14ac:dyDescent="0.25">
      <c r="A21" s="49"/>
    </row>
    <row r="22" spans="1:1" x14ac:dyDescent="0.25">
      <c r="A22" s="49"/>
    </row>
    <row r="23" spans="1:1" x14ac:dyDescent="0.25">
      <c r="A23" s="49"/>
    </row>
    <row r="24" spans="1:1" x14ac:dyDescent="0.25">
      <c r="A24" s="49"/>
    </row>
    <row r="25" spans="1:1" x14ac:dyDescent="0.25">
      <c r="A25" s="49"/>
    </row>
    <row r="26" spans="1:1" x14ac:dyDescent="0.25">
      <c r="A26" s="49"/>
    </row>
    <row r="27" spans="1:1" x14ac:dyDescent="0.25">
      <c r="A27" s="49"/>
    </row>
    <row r="28" spans="1:1" x14ac:dyDescent="0.25">
      <c r="A28" s="49"/>
    </row>
    <row r="29" spans="1:1" x14ac:dyDescent="0.25">
      <c r="A29" s="49"/>
    </row>
    <row r="30" spans="1:1" x14ac:dyDescent="0.25">
      <c r="A30" s="49"/>
    </row>
    <row r="31" spans="1:1" x14ac:dyDescent="0.25">
      <c r="A31" s="49"/>
    </row>
    <row r="32" spans="1:1" x14ac:dyDescent="0.25">
      <c r="A32" s="49"/>
    </row>
    <row r="33" spans="1:1" x14ac:dyDescent="0.25">
      <c r="A33" s="49"/>
    </row>
    <row r="34" spans="1:1" x14ac:dyDescent="0.25">
      <c r="A34" s="49"/>
    </row>
    <row r="35" spans="1:1" x14ac:dyDescent="0.25">
      <c r="A35" s="49"/>
    </row>
    <row r="36" spans="1:1" x14ac:dyDescent="0.25">
      <c r="A36" s="49"/>
    </row>
    <row r="37" spans="1:1" x14ac:dyDescent="0.25">
      <c r="A37" s="49"/>
    </row>
    <row r="38" spans="1:1" x14ac:dyDescent="0.25">
      <c r="A38" s="49"/>
    </row>
    <row r="39" spans="1:1" x14ac:dyDescent="0.25">
      <c r="A39" s="49"/>
    </row>
    <row r="40" spans="1:1" x14ac:dyDescent="0.25">
      <c r="A40" s="49"/>
    </row>
    <row r="41" spans="1:1" x14ac:dyDescent="0.25">
      <c r="A41" s="49"/>
    </row>
    <row r="42" spans="1:1" x14ac:dyDescent="0.25">
      <c r="A42" s="49"/>
    </row>
    <row r="43" spans="1:1" x14ac:dyDescent="0.25">
      <c r="A43" s="49"/>
    </row>
    <row r="44" spans="1:1" x14ac:dyDescent="0.25">
      <c r="A44" s="49"/>
    </row>
    <row r="45" spans="1:1" x14ac:dyDescent="0.25">
      <c r="A45" s="49"/>
    </row>
    <row r="46" spans="1:1" x14ac:dyDescent="0.25">
      <c r="A46" s="49"/>
    </row>
    <row r="47" spans="1:1" x14ac:dyDescent="0.25">
      <c r="A47" s="49"/>
    </row>
    <row r="48" spans="1:1" x14ac:dyDescent="0.25">
      <c r="A48" s="49"/>
    </row>
    <row r="49" spans="1:1" x14ac:dyDescent="0.25">
      <c r="A49" s="49"/>
    </row>
    <row r="50" spans="1:1" x14ac:dyDescent="0.25">
      <c r="A50" s="49"/>
    </row>
    <row r="51" spans="1:1" x14ac:dyDescent="0.25">
      <c r="A51" s="49"/>
    </row>
    <row r="52" spans="1:1" x14ac:dyDescent="0.25">
      <c r="A52" s="49"/>
    </row>
    <row r="53" spans="1:1" x14ac:dyDescent="0.25">
      <c r="A53" s="49"/>
    </row>
    <row r="54" spans="1:1" x14ac:dyDescent="0.25">
      <c r="A54" s="49"/>
    </row>
    <row r="55" spans="1:1" x14ac:dyDescent="0.25">
      <c r="A55" s="49"/>
    </row>
    <row r="56" spans="1:1" x14ac:dyDescent="0.25">
      <c r="A56" s="49"/>
    </row>
    <row r="57" spans="1:1" x14ac:dyDescent="0.25">
      <c r="A57" s="49"/>
    </row>
    <row r="58" spans="1:1" x14ac:dyDescent="0.25">
      <c r="A58" s="49"/>
    </row>
    <row r="59" spans="1:1" x14ac:dyDescent="0.25">
      <c r="A59" s="49"/>
    </row>
    <row r="60" spans="1:1" x14ac:dyDescent="0.25">
      <c r="A60" s="49"/>
    </row>
    <row r="61" spans="1:1" x14ac:dyDescent="0.25">
      <c r="A61" s="49"/>
    </row>
    <row r="62" spans="1:1" x14ac:dyDescent="0.25">
      <c r="A62" s="49"/>
    </row>
    <row r="63" spans="1:1" x14ac:dyDescent="0.25">
      <c r="A63" s="49"/>
    </row>
    <row r="64" spans="1:1" x14ac:dyDescent="0.25">
      <c r="A64" s="49"/>
    </row>
    <row r="65" spans="1:1" x14ac:dyDescent="0.25">
      <c r="A65" s="49"/>
    </row>
    <row r="66" spans="1:1" x14ac:dyDescent="0.25">
      <c r="A66" s="49"/>
    </row>
    <row r="67" spans="1:1" x14ac:dyDescent="0.25">
      <c r="A67" s="49"/>
    </row>
    <row r="68" spans="1:1" x14ac:dyDescent="0.25">
      <c r="A68" s="49"/>
    </row>
    <row r="69" spans="1:1" x14ac:dyDescent="0.25">
      <c r="A69" s="49"/>
    </row>
    <row r="70" spans="1:1" x14ac:dyDescent="0.25">
      <c r="A70" s="49"/>
    </row>
    <row r="71" spans="1:1" x14ac:dyDescent="0.25">
      <c r="A71" s="49"/>
    </row>
    <row r="72" spans="1:1" x14ac:dyDescent="0.25">
      <c r="A72" s="49"/>
    </row>
    <row r="73" spans="1:1" x14ac:dyDescent="0.25">
      <c r="A73" s="49"/>
    </row>
    <row r="74" spans="1:1" x14ac:dyDescent="0.25">
      <c r="A74" s="49"/>
    </row>
    <row r="75" spans="1:1" x14ac:dyDescent="0.25">
      <c r="A75" s="49"/>
    </row>
    <row r="76" spans="1:1" x14ac:dyDescent="0.25">
      <c r="A76" s="49"/>
    </row>
    <row r="77" spans="1:1" x14ac:dyDescent="0.25">
      <c r="A77" s="49"/>
    </row>
    <row r="78" spans="1:1" x14ac:dyDescent="0.25">
      <c r="A78" s="49"/>
    </row>
    <row r="79" spans="1:1" x14ac:dyDescent="0.25">
      <c r="A79" s="49"/>
    </row>
    <row r="80" spans="1:1" x14ac:dyDescent="0.25">
      <c r="A80" s="49"/>
    </row>
    <row r="81" spans="1:1" x14ac:dyDescent="0.25">
      <c r="A81" s="49"/>
    </row>
    <row r="82" spans="1:1" x14ac:dyDescent="0.25">
      <c r="A82" s="49"/>
    </row>
    <row r="83" spans="1:1" x14ac:dyDescent="0.25">
      <c r="A83" s="49"/>
    </row>
    <row r="84" spans="1:1" x14ac:dyDescent="0.25">
      <c r="A84" s="49"/>
    </row>
    <row r="85" spans="1:1" x14ac:dyDescent="0.25">
      <c r="A85" s="49"/>
    </row>
    <row r="86" spans="1:1" x14ac:dyDescent="0.25">
      <c r="A86" s="49"/>
    </row>
    <row r="87" spans="1:1" x14ac:dyDescent="0.25">
      <c r="A87" s="49"/>
    </row>
    <row r="88" spans="1:1" x14ac:dyDescent="0.25">
      <c r="A88" s="49"/>
    </row>
    <row r="89" spans="1:1" x14ac:dyDescent="0.25">
      <c r="A89" s="49"/>
    </row>
    <row r="90" spans="1:1" x14ac:dyDescent="0.25">
      <c r="A90" s="49"/>
    </row>
    <row r="91" spans="1:1" x14ac:dyDescent="0.25">
      <c r="A91" s="49"/>
    </row>
    <row r="92" spans="1:1" x14ac:dyDescent="0.25">
      <c r="A92" s="49"/>
    </row>
    <row r="93" spans="1:1" x14ac:dyDescent="0.25">
      <c r="A93" s="49"/>
    </row>
    <row r="94" spans="1:1" x14ac:dyDescent="0.25">
      <c r="A94" s="49"/>
    </row>
    <row r="95" spans="1:1" x14ac:dyDescent="0.25">
      <c r="A95" s="49"/>
    </row>
    <row r="96" spans="1:1" x14ac:dyDescent="0.25">
      <c r="A96" s="49"/>
    </row>
    <row r="97" spans="1:1" x14ac:dyDescent="0.25">
      <c r="A97" s="49"/>
    </row>
    <row r="98" spans="1:1" x14ac:dyDescent="0.25">
      <c r="A98" s="49"/>
    </row>
    <row r="99" spans="1:1" x14ac:dyDescent="0.25">
      <c r="A99" s="49"/>
    </row>
    <row r="100" spans="1:1" x14ac:dyDescent="0.25">
      <c r="A100" s="49"/>
    </row>
    <row r="101" spans="1:1" x14ac:dyDescent="0.25">
      <c r="A101" s="49"/>
    </row>
    <row r="102" spans="1:1" x14ac:dyDescent="0.25">
      <c r="A102" s="49"/>
    </row>
    <row r="103" spans="1:1" x14ac:dyDescent="0.25">
      <c r="A103" s="49"/>
    </row>
    <row r="104" spans="1:1" x14ac:dyDescent="0.25">
      <c r="A104" s="49"/>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0731CF-957C-47E9-8A65-5EF629A698BA}">
  <sheetPr codeName="Ark5"/>
  <dimension ref="A1:D150"/>
  <sheetViews>
    <sheetView showGridLines="0" zoomScaleNormal="100" workbookViewId="0">
      <selection activeCell="C8" sqref="C8"/>
    </sheetView>
  </sheetViews>
  <sheetFormatPr baseColWidth="10" defaultColWidth="11.42578125" defaultRowHeight="15" x14ac:dyDescent="0.25"/>
  <cols>
    <col min="2" max="2" width="43.85546875" bestFit="1" customWidth="1"/>
    <col min="3" max="3" width="18.42578125" bestFit="1" customWidth="1"/>
    <col min="4" max="4" width="23.42578125" customWidth="1"/>
  </cols>
  <sheetData>
    <row r="1" spans="1:4" x14ac:dyDescent="0.25">
      <c r="A1" t="s">
        <v>230</v>
      </c>
      <c r="B1" t="s">
        <v>231</v>
      </c>
      <c r="C1" s="12" t="s">
        <v>232</v>
      </c>
      <c r="D1" t="s">
        <v>233</v>
      </c>
    </row>
    <row r="2" spans="1:4" x14ac:dyDescent="0.25">
      <c r="A2" t="s">
        <v>234</v>
      </c>
      <c r="B2" t="s">
        <v>235</v>
      </c>
      <c r="C2" t="s">
        <v>236</v>
      </c>
      <c r="D2" t="s">
        <v>135</v>
      </c>
    </row>
    <row r="3" spans="1:4" x14ac:dyDescent="0.25">
      <c r="A3" t="s">
        <v>237</v>
      </c>
      <c r="B3" t="s">
        <v>238</v>
      </c>
      <c r="C3" t="s">
        <v>239</v>
      </c>
      <c r="D3" t="s">
        <v>240</v>
      </c>
    </row>
    <row r="4" spans="1:4" x14ac:dyDescent="0.25">
      <c r="B4" t="s">
        <v>241</v>
      </c>
      <c r="C4" t="s">
        <v>242</v>
      </c>
      <c r="D4" t="s">
        <v>233</v>
      </c>
    </row>
    <row r="5" spans="1:4" x14ac:dyDescent="0.25">
      <c r="B5" t="s">
        <v>243</v>
      </c>
      <c r="C5" t="s">
        <v>244</v>
      </c>
    </row>
    <row r="6" spans="1:4" x14ac:dyDescent="0.25">
      <c r="B6" t="s">
        <v>245</v>
      </c>
      <c r="C6" t="s">
        <v>246</v>
      </c>
    </row>
    <row r="7" spans="1:4" x14ac:dyDescent="0.25">
      <c r="B7" t="s">
        <v>247</v>
      </c>
      <c r="C7" t="s">
        <v>248</v>
      </c>
    </row>
    <row r="8" spans="1:4" x14ac:dyDescent="0.25">
      <c r="B8" t="s">
        <v>249</v>
      </c>
      <c r="C8" t="s">
        <v>250</v>
      </c>
    </row>
    <row r="9" spans="1:4" x14ac:dyDescent="0.25">
      <c r="B9" t="s">
        <v>251</v>
      </c>
    </row>
    <row r="10" spans="1:4" x14ac:dyDescent="0.25">
      <c r="B10" t="s">
        <v>252</v>
      </c>
    </row>
    <row r="11" spans="1:4" x14ac:dyDescent="0.25">
      <c r="B11" t="s">
        <v>253</v>
      </c>
    </row>
    <row r="12" spans="1:4" x14ac:dyDescent="0.25">
      <c r="B12" t="s">
        <v>254</v>
      </c>
    </row>
    <row r="13" spans="1:4" x14ac:dyDescent="0.25">
      <c r="B13" t="s">
        <v>255</v>
      </c>
    </row>
    <row r="14" spans="1:4" x14ac:dyDescent="0.25">
      <c r="B14" t="s">
        <v>256</v>
      </c>
    </row>
    <row r="15" spans="1:4" x14ac:dyDescent="0.25">
      <c r="B15" t="s">
        <v>257</v>
      </c>
    </row>
    <row r="16" spans="1:4" x14ac:dyDescent="0.25">
      <c r="B16" t="s">
        <v>258</v>
      </c>
    </row>
    <row r="17" spans="2:2" x14ac:dyDescent="0.25">
      <c r="B17" t="s">
        <v>259</v>
      </c>
    </row>
    <row r="18" spans="2:2" x14ac:dyDescent="0.25">
      <c r="B18" t="s">
        <v>260</v>
      </c>
    </row>
    <row r="19" spans="2:2" x14ac:dyDescent="0.25">
      <c r="B19" t="s">
        <v>261</v>
      </c>
    </row>
    <row r="20" spans="2:2" x14ac:dyDescent="0.25">
      <c r="B20" t="s">
        <v>262</v>
      </c>
    </row>
    <row r="21" spans="2:2" x14ac:dyDescent="0.25">
      <c r="B21" t="s">
        <v>263</v>
      </c>
    </row>
    <row r="22" spans="2:2" x14ac:dyDescent="0.25">
      <c r="B22" t="s">
        <v>264</v>
      </c>
    </row>
    <row r="23" spans="2:2" x14ac:dyDescent="0.25">
      <c r="B23" t="s">
        <v>265</v>
      </c>
    </row>
    <row r="24" spans="2:2" x14ac:dyDescent="0.25">
      <c r="B24" t="s">
        <v>266</v>
      </c>
    </row>
    <row r="25" spans="2:2" x14ac:dyDescent="0.25">
      <c r="B25" t="s">
        <v>267</v>
      </c>
    </row>
    <row r="26" spans="2:2" x14ac:dyDescent="0.25">
      <c r="B26" t="s">
        <v>268</v>
      </c>
    </row>
    <row r="27" spans="2:2" x14ac:dyDescent="0.25">
      <c r="B27" t="s">
        <v>269</v>
      </c>
    </row>
    <row r="28" spans="2:2" x14ac:dyDescent="0.25">
      <c r="B28" t="s">
        <v>270</v>
      </c>
    </row>
    <row r="29" spans="2:2" x14ac:dyDescent="0.25">
      <c r="B29" t="s">
        <v>271</v>
      </c>
    </row>
    <row r="30" spans="2:2" x14ac:dyDescent="0.25">
      <c r="B30" t="s">
        <v>272</v>
      </c>
    </row>
    <row r="31" spans="2:2" x14ac:dyDescent="0.25">
      <c r="B31" t="s">
        <v>273</v>
      </c>
    </row>
    <row r="32" spans="2:2" x14ac:dyDescent="0.25">
      <c r="B32" t="s">
        <v>274</v>
      </c>
    </row>
    <row r="33" spans="2:2" x14ac:dyDescent="0.25">
      <c r="B33" t="s">
        <v>275</v>
      </c>
    </row>
    <row r="34" spans="2:2" x14ac:dyDescent="0.25">
      <c r="B34" t="s">
        <v>276</v>
      </c>
    </row>
    <row r="35" spans="2:2" x14ac:dyDescent="0.25">
      <c r="B35" t="s">
        <v>277</v>
      </c>
    </row>
    <row r="36" spans="2:2" x14ac:dyDescent="0.25">
      <c r="B36" t="s">
        <v>278</v>
      </c>
    </row>
    <row r="37" spans="2:2" x14ac:dyDescent="0.25">
      <c r="B37" t="s">
        <v>279</v>
      </c>
    </row>
    <row r="38" spans="2:2" x14ac:dyDescent="0.25">
      <c r="B38" t="s">
        <v>280</v>
      </c>
    </row>
    <row r="39" spans="2:2" x14ac:dyDescent="0.25">
      <c r="B39" t="s">
        <v>281</v>
      </c>
    </row>
    <row r="40" spans="2:2" x14ac:dyDescent="0.25">
      <c r="B40" t="s">
        <v>282</v>
      </c>
    </row>
    <row r="41" spans="2:2" x14ac:dyDescent="0.25">
      <c r="B41" t="s">
        <v>283</v>
      </c>
    </row>
    <row r="42" spans="2:2" x14ac:dyDescent="0.25">
      <c r="B42" t="s">
        <v>284</v>
      </c>
    </row>
    <row r="43" spans="2:2" x14ac:dyDescent="0.25">
      <c r="B43" t="s">
        <v>285</v>
      </c>
    </row>
    <row r="44" spans="2:2" x14ac:dyDescent="0.25">
      <c r="B44" t="s">
        <v>286</v>
      </c>
    </row>
    <row r="45" spans="2:2" x14ac:dyDescent="0.25">
      <c r="B45" t="s">
        <v>287</v>
      </c>
    </row>
    <row r="46" spans="2:2" x14ac:dyDescent="0.25">
      <c r="B46" t="s">
        <v>288</v>
      </c>
    </row>
    <row r="47" spans="2:2" x14ac:dyDescent="0.25">
      <c r="B47" t="s">
        <v>289</v>
      </c>
    </row>
    <row r="48" spans="2:2" x14ac:dyDescent="0.25">
      <c r="B48" t="s">
        <v>290</v>
      </c>
    </row>
    <row r="49" spans="2:2" x14ac:dyDescent="0.25">
      <c r="B49" t="s">
        <v>291</v>
      </c>
    </row>
    <row r="50" spans="2:2" x14ac:dyDescent="0.25">
      <c r="B50" t="s">
        <v>292</v>
      </c>
    </row>
    <row r="51" spans="2:2" x14ac:dyDescent="0.25">
      <c r="B51" t="s">
        <v>293</v>
      </c>
    </row>
    <row r="52" spans="2:2" x14ac:dyDescent="0.25">
      <c r="B52" t="s">
        <v>294</v>
      </c>
    </row>
    <row r="53" spans="2:2" x14ac:dyDescent="0.25">
      <c r="B53" t="s">
        <v>295</v>
      </c>
    </row>
    <row r="54" spans="2:2" x14ac:dyDescent="0.25">
      <c r="B54" t="s">
        <v>296</v>
      </c>
    </row>
    <row r="55" spans="2:2" x14ac:dyDescent="0.25">
      <c r="B55" t="s">
        <v>297</v>
      </c>
    </row>
    <row r="56" spans="2:2" x14ac:dyDescent="0.25">
      <c r="B56" t="s">
        <v>298</v>
      </c>
    </row>
    <row r="57" spans="2:2" x14ac:dyDescent="0.25">
      <c r="B57" t="s">
        <v>299</v>
      </c>
    </row>
    <row r="58" spans="2:2" x14ac:dyDescent="0.25">
      <c r="B58" t="s">
        <v>300</v>
      </c>
    </row>
    <row r="59" spans="2:2" x14ac:dyDescent="0.25">
      <c r="B59" t="s">
        <v>301</v>
      </c>
    </row>
    <row r="60" spans="2:2" x14ac:dyDescent="0.25">
      <c r="B60" t="s">
        <v>302</v>
      </c>
    </row>
    <row r="61" spans="2:2" x14ac:dyDescent="0.25">
      <c r="B61" t="s">
        <v>303</v>
      </c>
    </row>
    <row r="62" spans="2:2" x14ac:dyDescent="0.25">
      <c r="B62" t="s">
        <v>304</v>
      </c>
    </row>
    <row r="63" spans="2:2" x14ac:dyDescent="0.25">
      <c r="B63" t="s">
        <v>305</v>
      </c>
    </row>
    <row r="64" spans="2:2" x14ac:dyDescent="0.25">
      <c r="B64" t="s">
        <v>306</v>
      </c>
    </row>
    <row r="65" spans="2:2" x14ac:dyDescent="0.25">
      <c r="B65" t="s">
        <v>307</v>
      </c>
    </row>
    <row r="66" spans="2:2" x14ac:dyDescent="0.25">
      <c r="B66" t="s">
        <v>308</v>
      </c>
    </row>
    <row r="67" spans="2:2" x14ac:dyDescent="0.25">
      <c r="B67" t="s">
        <v>309</v>
      </c>
    </row>
    <row r="68" spans="2:2" x14ac:dyDescent="0.25">
      <c r="B68" t="s">
        <v>310</v>
      </c>
    </row>
    <row r="69" spans="2:2" x14ac:dyDescent="0.25">
      <c r="B69" t="s">
        <v>311</v>
      </c>
    </row>
    <row r="70" spans="2:2" x14ac:dyDescent="0.25">
      <c r="B70" t="s">
        <v>312</v>
      </c>
    </row>
    <row r="71" spans="2:2" x14ac:dyDescent="0.25">
      <c r="B71" t="s">
        <v>313</v>
      </c>
    </row>
    <row r="72" spans="2:2" x14ac:dyDescent="0.25">
      <c r="B72" t="s">
        <v>314</v>
      </c>
    </row>
    <row r="73" spans="2:2" x14ac:dyDescent="0.25">
      <c r="B73" t="s">
        <v>315</v>
      </c>
    </row>
    <row r="74" spans="2:2" x14ac:dyDescent="0.25">
      <c r="B74" t="s">
        <v>316</v>
      </c>
    </row>
    <row r="75" spans="2:2" x14ac:dyDescent="0.25">
      <c r="B75" t="s">
        <v>317</v>
      </c>
    </row>
    <row r="76" spans="2:2" x14ac:dyDescent="0.25">
      <c r="B76" t="s">
        <v>318</v>
      </c>
    </row>
    <row r="77" spans="2:2" x14ac:dyDescent="0.25">
      <c r="B77" t="s">
        <v>319</v>
      </c>
    </row>
    <row r="78" spans="2:2" x14ac:dyDescent="0.25">
      <c r="B78" t="s">
        <v>320</v>
      </c>
    </row>
    <row r="79" spans="2:2" x14ac:dyDescent="0.25">
      <c r="B79" t="s">
        <v>321</v>
      </c>
    </row>
    <row r="80" spans="2:2" x14ac:dyDescent="0.25">
      <c r="B80" t="s">
        <v>322</v>
      </c>
    </row>
    <row r="81" spans="2:2" x14ac:dyDescent="0.25">
      <c r="B81" t="s">
        <v>323</v>
      </c>
    </row>
    <row r="82" spans="2:2" x14ac:dyDescent="0.25">
      <c r="B82" t="s">
        <v>324</v>
      </c>
    </row>
    <row r="83" spans="2:2" x14ac:dyDescent="0.25">
      <c r="B83" t="s">
        <v>325</v>
      </c>
    </row>
    <row r="84" spans="2:2" x14ac:dyDescent="0.25">
      <c r="B84" t="s">
        <v>326</v>
      </c>
    </row>
    <row r="85" spans="2:2" x14ac:dyDescent="0.25">
      <c r="B85" t="s">
        <v>327</v>
      </c>
    </row>
    <row r="86" spans="2:2" x14ac:dyDescent="0.25">
      <c r="B86" t="s">
        <v>328</v>
      </c>
    </row>
    <row r="87" spans="2:2" x14ac:dyDescent="0.25">
      <c r="B87" t="s">
        <v>329</v>
      </c>
    </row>
    <row r="88" spans="2:2" x14ac:dyDescent="0.25">
      <c r="B88" t="s">
        <v>330</v>
      </c>
    </row>
    <row r="89" spans="2:2" x14ac:dyDescent="0.25">
      <c r="B89" t="s">
        <v>331</v>
      </c>
    </row>
    <row r="90" spans="2:2" x14ac:dyDescent="0.25">
      <c r="B90" t="s">
        <v>332</v>
      </c>
    </row>
    <row r="91" spans="2:2" x14ac:dyDescent="0.25">
      <c r="B91" t="s">
        <v>333</v>
      </c>
    </row>
    <row r="92" spans="2:2" x14ac:dyDescent="0.25">
      <c r="B92" t="s">
        <v>334</v>
      </c>
    </row>
    <row r="93" spans="2:2" x14ac:dyDescent="0.25">
      <c r="B93" t="s">
        <v>335</v>
      </c>
    </row>
    <row r="94" spans="2:2" x14ac:dyDescent="0.25">
      <c r="B94" t="s">
        <v>336</v>
      </c>
    </row>
    <row r="95" spans="2:2" x14ac:dyDescent="0.25">
      <c r="B95" t="s">
        <v>337</v>
      </c>
    </row>
    <row r="96" spans="2:2" x14ac:dyDescent="0.25">
      <c r="B96" t="s">
        <v>338</v>
      </c>
    </row>
    <row r="97" spans="2:2" x14ac:dyDescent="0.25">
      <c r="B97" t="s">
        <v>339</v>
      </c>
    </row>
    <row r="98" spans="2:2" x14ac:dyDescent="0.25">
      <c r="B98" t="s">
        <v>340</v>
      </c>
    </row>
    <row r="99" spans="2:2" x14ac:dyDescent="0.25">
      <c r="B99" t="s">
        <v>341</v>
      </c>
    </row>
    <row r="100" spans="2:2" x14ac:dyDescent="0.25">
      <c r="B100" t="s">
        <v>342</v>
      </c>
    </row>
    <row r="101" spans="2:2" x14ac:dyDescent="0.25">
      <c r="B101" t="s">
        <v>343</v>
      </c>
    </row>
    <row r="102" spans="2:2" x14ac:dyDescent="0.25">
      <c r="B102" t="s">
        <v>344</v>
      </c>
    </row>
    <row r="103" spans="2:2" x14ac:dyDescent="0.25">
      <c r="B103" t="s">
        <v>345</v>
      </c>
    </row>
    <row r="104" spans="2:2" x14ac:dyDescent="0.25">
      <c r="B104" t="s">
        <v>346</v>
      </c>
    </row>
    <row r="105" spans="2:2" x14ac:dyDescent="0.25">
      <c r="B105" t="s">
        <v>347</v>
      </c>
    </row>
    <row r="106" spans="2:2" x14ac:dyDescent="0.25">
      <c r="B106" t="s">
        <v>348</v>
      </c>
    </row>
    <row r="107" spans="2:2" x14ac:dyDescent="0.25">
      <c r="B107" t="s">
        <v>349</v>
      </c>
    </row>
    <row r="108" spans="2:2" x14ac:dyDescent="0.25">
      <c r="B108" t="s">
        <v>350</v>
      </c>
    </row>
    <row r="109" spans="2:2" x14ac:dyDescent="0.25">
      <c r="B109" t="s">
        <v>351</v>
      </c>
    </row>
    <row r="110" spans="2:2" x14ac:dyDescent="0.25">
      <c r="B110" t="s">
        <v>352</v>
      </c>
    </row>
    <row r="111" spans="2:2" x14ac:dyDescent="0.25">
      <c r="B111" t="s">
        <v>353</v>
      </c>
    </row>
    <row r="112" spans="2:2" x14ac:dyDescent="0.25">
      <c r="B112" t="s">
        <v>354</v>
      </c>
    </row>
    <row r="113" spans="2:2" x14ac:dyDescent="0.25">
      <c r="B113" t="s">
        <v>355</v>
      </c>
    </row>
    <row r="114" spans="2:2" x14ac:dyDescent="0.25">
      <c r="B114" t="s">
        <v>356</v>
      </c>
    </row>
    <row r="115" spans="2:2" x14ac:dyDescent="0.25">
      <c r="B115" t="s">
        <v>357</v>
      </c>
    </row>
    <row r="116" spans="2:2" x14ac:dyDescent="0.25">
      <c r="B116" t="s">
        <v>358</v>
      </c>
    </row>
    <row r="117" spans="2:2" x14ac:dyDescent="0.25">
      <c r="B117" t="s">
        <v>359</v>
      </c>
    </row>
    <row r="118" spans="2:2" x14ac:dyDescent="0.25">
      <c r="B118" t="s">
        <v>360</v>
      </c>
    </row>
    <row r="119" spans="2:2" x14ac:dyDescent="0.25">
      <c r="B119" t="s">
        <v>361</v>
      </c>
    </row>
    <row r="120" spans="2:2" x14ac:dyDescent="0.25">
      <c r="B120" t="s">
        <v>362</v>
      </c>
    </row>
    <row r="121" spans="2:2" x14ac:dyDescent="0.25">
      <c r="B121" t="s">
        <v>363</v>
      </c>
    </row>
    <row r="122" spans="2:2" x14ac:dyDescent="0.25">
      <c r="B122" t="s">
        <v>364</v>
      </c>
    </row>
    <row r="123" spans="2:2" x14ac:dyDescent="0.25">
      <c r="B123" t="s">
        <v>365</v>
      </c>
    </row>
    <row r="124" spans="2:2" x14ac:dyDescent="0.25">
      <c r="B124" t="s">
        <v>366</v>
      </c>
    </row>
    <row r="125" spans="2:2" x14ac:dyDescent="0.25">
      <c r="B125" t="s">
        <v>367</v>
      </c>
    </row>
    <row r="126" spans="2:2" x14ac:dyDescent="0.25">
      <c r="B126" t="s">
        <v>368</v>
      </c>
    </row>
    <row r="127" spans="2:2" x14ac:dyDescent="0.25">
      <c r="B127" t="s">
        <v>369</v>
      </c>
    </row>
    <row r="128" spans="2:2" x14ac:dyDescent="0.25">
      <c r="B128" t="s">
        <v>370</v>
      </c>
    </row>
    <row r="129" spans="2:2" x14ac:dyDescent="0.25">
      <c r="B129" t="s">
        <v>371</v>
      </c>
    </row>
    <row r="130" spans="2:2" x14ac:dyDescent="0.25">
      <c r="B130" t="s">
        <v>372</v>
      </c>
    </row>
    <row r="131" spans="2:2" x14ac:dyDescent="0.25">
      <c r="B131" t="s">
        <v>373</v>
      </c>
    </row>
    <row r="132" spans="2:2" x14ac:dyDescent="0.25">
      <c r="B132" t="s">
        <v>374</v>
      </c>
    </row>
    <row r="133" spans="2:2" x14ac:dyDescent="0.25">
      <c r="B133" t="s">
        <v>375</v>
      </c>
    </row>
    <row r="134" spans="2:2" x14ac:dyDescent="0.25">
      <c r="B134" t="s">
        <v>376</v>
      </c>
    </row>
    <row r="135" spans="2:2" x14ac:dyDescent="0.25">
      <c r="B135" t="s">
        <v>377</v>
      </c>
    </row>
    <row r="136" spans="2:2" x14ac:dyDescent="0.25">
      <c r="B136" t="s">
        <v>378</v>
      </c>
    </row>
    <row r="137" spans="2:2" x14ac:dyDescent="0.25">
      <c r="B137" t="s">
        <v>379</v>
      </c>
    </row>
    <row r="138" spans="2:2" x14ac:dyDescent="0.25">
      <c r="B138" t="s">
        <v>380</v>
      </c>
    </row>
    <row r="139" spans="2:2" x14ac:dyDescent="0.25">
      <c r="B139" t="s">
        <v>381</v>
      </c>
    </row>
    <row r="140" spans="2:2" x14ac:dyDescent="0.25">
      <c r="B140" t="s">
        <v>382</v>
      </c>
    </row>
    <row r="141" spans="2:2" x14ac:dyDescent="0.25">
      <c r="B141" t="s">
        <v>383</v>
      </c>
    </row>
    <row r="142" spans="2:2" x14ac:dyDescent="0.25">
      <c r="B142" t="s">
        <v>384</v>
      </c>
    </row>
    <row r="143" spans="2:2" x14ac:dyDescent="0.25">
      <c r="B143" t="s">
        <v>385</v>
      </c>
    </row>
    <row r="144" spans="2:2" x14ac:dyDescent="0.25">
      <c r="B144" t="s">
        <v>386</v>
      </c>
    </row>
    <row r="145" spans="2:2" x14ac:dyDescent="0.25">
      <c r="B145" t="s">
        <v>387</v>
      </c>
    </row>
    <row r="146" spans="2:2" x14ac:dyDescent="0.25">
      <c r="B146" t="s">
        <v>388</v>
      </c>
    </row>
    <row r="147" spans="2:2" x14ac:dyDescent="0.25">
      <c r="B147" t="s">
        <v>389</v>
      </c>
    </row>
    <row r="148" spans="2:2" x14ac:dyDescent="0.25">
      <c r="B148" t="s">
        <v>390</v>
      </c>
    </row>
    <row r="149" spans="2:2" x14ac:dyDescent="0.25">
      <c r="B149" t="s">
        <v>391</v>
      </c>
    </row>
    <row r="150" spans="2:2" x14ac:dyDescent="0.25">
      <c r="B150" t="s">
        <v>392</v>
      </c>
    </row>
  </sheetData>
  <dataValidations disablePrompts="1" count="1">
    <dataValidation type="list" allowBlank="1" showInputMessage="1" showErrorMessage="1" sqref="F6" xr:uid="{AEF60FE5-BEA9-4EBD-8A5C-67D768BCD1C0}">
      <formula1>Kildestrøm</formula1>
    </dataValidation>
  </dataValidations>
  <pageMargins left="0.7" right="0.7" top="0.75" bottom="0.75" header="0.3" footer="0.3"/>
  <pageSetup paperSize="9" orientation="portrait" r:id="rId1"/>
  <legacyDrawing r:id="rId2"/>
  <tableParts count="4">
    <tablePart r:id="rId3"/>
    <tablePart r:id="rId4"/>
    <tablePart r:id="rId5"/>
    <tablePart r:id="rId6"/>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7197c4af-b929-4ba0-88d8-4e6bc5bfaa8e">
      <UserInfo>
        <DisplayName>Øivind Hellerdal Rasmussen</DisplayName>
        <AccountId>12</AccountId>
        <AccountType/>
      </UserInfo>
      <UserInfo>
        <DisplayName>Mona Marstrander Rødland</DisplayName>
        <AccountId>14</AccountId>
        <AccountType/>
      </UserInfo>
      <UserInfo>
        <DisplayName>Thomas Pallesen</DisplayName>
        <AccountId>147</AccountId>
        <AccountType/>
      </UserInfo>
    </SharedWithUsers>
    <TaxCatchAll xmlns="7197c4af-b929-4ba0-88d8-4e6bc5bfaa8e" xsi:nil="true"/>
    <lcf76f155ced4ddcb4097134ff3c332f xmlns="d27628e0-46cf-4a91-86d9-860258435d88">
      <Terms xmlns="http://schemas.microsoft.com/office/infopath/2007/PartnerControls"/>
    </lcf76f155ced4ddcb4097134ff3c332f>
    <IconOverlay xmlns="http://schemas.microsoft.com/sharepoint/v4" xsi:nil="true"/>
    <_dlc_DocId xmlns="7197c4af-b929-4ba0-88d8-4e6bc5bfaa8e">XMKPW47W24HK-1914485411-19650</_dlc_DocId>
    <_dlc_DocIdUrl xmlns="7197c4af-b929-4ba0-88d8-4e6bc5bfaa8e">
      <Url>https://miljodir.sharepoint.com/sites/EPiServerDokumenter/_layouts/15/DocIdRedir.aspx?ID=XMKPW47W24HK-1914485411-19650</Url>
      <Description>XMKPW47W24HK-1914485411-19650</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595CB3064E5C8849A660DAACB36A6E0F" ma:contentTypeVersion="20" ma:contentTypeDescription="Opprett et nytt dokument." ma:contentTypeScope="" ma:versionID="adbc509f2607269adc086eb5b7ad1e52">
  <xsd:schema xmlns:xsd="http://www.w3.org/2001/XMLSchema" xmlns:xs="http://www.w3.org/2001/XMLSchema" xmlns:p="http://schemas.microsoft.com/office/2006/metadata/properties" xmlns:ns2="7197c4af-b929-4ba0-88d8-4e6bc5bfaa8e" xmlns:ns3="d27628e0-46cf-4a91-86d9-860258435d88" xmlns:ns4="http://schemas.microsoft.com/sharepoint/v4" targetNamespace="http://schemas.microsoft.com/office/2006/metadata/properties" ma:root="true" ma:fieldsID="8852e5b0fab54adaee4862c75f113500" ns2:_="" ns3:_="" ns4:_="">
    <xsd:import namespace="7197c4af-b929-4ba0-88d8-4e6bc5bfaa8e"/>
    <xsd:import namespace="d27628e0-46cf-4a91-86d9-860258435d88"/>
    <xsd:import namespace="http://schemas.microsoft.com/sharepoint/v4"/>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Tags" minOccurs="0"/>
                <xsd:element ref="ns3:MediaServiceOCR" minOccurs="0"/>
                <xsd:element ref="ns3:MediaServiceDateTaken"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4:IconOverlay" minOccurs="0"/>
                <xsd:element ref="ns2:SharedWithUsers" minOccurs="0"/>
                <xsd:element ref="ns2:SharedWithDetails"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97c4af-b929-4ba0-88d8-4e6bc5bfaa8e" elementFormDefault="qualified">
    <xsd:import namespace="http://schemas.microsoft.com/office/2006/documentManagement/types"/>
    <xsd:import namespace="http://schemas.microsoft.com/office/infopath/2007/PartnerControls"/>
    <xsd:element name="_dlc_DocId" ma:index="8" nillable="true" ma:displayName="Dokument-ID-verdi" ma:description="Verdien for dokument-IDen som er tilordnet elementet." ma:internalName="_dlc_DocId" ma:readOnly="true">
      <xsd:simpleType>
        <xsd:restriction base="dms:Text"/>
      </xsd:simpleType>
    </xsd:element>
    <xsd:element name="_dlc_DocIdUrl" ma:index="9" nillable="true" ma:displayName="Dokument-ID" ma:description="Fast kobling til dokumente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22"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Delingsdetaljer" ma:internalName="SharedWithDetails" ma:readOnly="true">
      <xsd:simpleType>
        <xsd:restriction base="dms:Note">
          <xsd:maxLength value="255"/>
        </xsd:restriction>
      </xsd:simpleType>
    </xsd:element>
    <xsd:element name="TaxCatchAll" ma:index="27" nillable="true" ma:displayName="Taxonomy Catch All Column" ma:hidden="true" ma:list="{27f5dc73-2191-43c2-bf08-b0a6360eab7f}" ma:internalName="TaxCatchAll" ma:showField="CatchAllData" ma:web="7197c4af-b929-4ba0-88d8-4e6bc5bfaa8e">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d27628e0-46cf-4a91-86d9-860258435d88"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LengthInSeconds" ma:index="24" nillable="true" ma:displayName="Length (seconds)" ma:internalName="MediaLengthInSeconds" ma:readOnly="true">
      <xsd:simpleType>
        <xsd:restriction base="dms:Unknown"/>
      </xsd:simpleType>
    </xsd:element>
    <xsd:element name="lcf76f155ced4ddcb4097134ff3c332f" ma:index="26" nillable="true" ma:taxonomy="true" ma:internalName="lcf76f155ced4ddcb4097134ff3c332f" ma:taxonomyFieldName="MediaServiceImageTags" ma:displayName="Bildemerkelapper" ma:readOnly="false" ma:fieldId="{5cf76f15-5ced-4ddc-b409-7134ff3c332f}" ma:taxonomyMulti="true" ma:sspId="28870869-08ee-44b2-a422-d221b67675f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8" nillable="true" ma:displayName="MediaServiceObjectDetectorVersions" ma:hidden="true" ma:indexed="true" ma:internalName="MediaServiceObjectDetectorVersions"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element name="MediaServiceBillingMetadata" ma:index="30"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1"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C3416976-1BAD-424B-91BF-AC76A5E4A46F}">
  <ds:schemaRefs>
    <ds:schemaRef ds:uri="http://schemas.microsoft.com/office/2006/metadata/properties"/>
    <ds:schemaRef ds:uri="http://schemas.microsoft.com/office/infopath/2007/PartnerControls"/>
    <ds:schemaRef ds:uri="e52da10d-b8ec-446b-8f64-9ea1712bf5d0"/>
    <ds:schemaRef ds:uri="69d1de89-48f9-4faa-be42-4e74e6e2204b"/>
  </ds:schemaRefs>
</ds:datastoreItem>
</file>

<file path=customXml/itemProps2.xml><?xml version="1.0" encoding="utf-8"?>
<ds:datastoreItem xmlns:ds="http://schemas.openxmlformats.org/officeDocument/2006/customXml" ds:itemID="{A7450B76-C20C-4468-87B8-264952DC466F}"/>
</file>

<file path=customXml/itemProps3.xml><?xml version="1.0" encoding="utf-8"?>
<ds:datastoreItem xmlns:ds="http://schemas.openxmlformats.org/officeDocument/2006/customXml" ds:itemID="{84B63AE9-44A4-49DC-9275-6E3B46B0E510}">
  <ds:schemaRefs>
    <ds:schemaRef ds:uri="http://schemas.microsoft.com/sharepoint/v3/contenttype/forms"/>
  </ds:schemaRefs>
</ds:datastoreItem>
</file>

<file path=customXml/itemProps4.xml><?xml version="1.0" encoding="utf-8"?>
<ds:datastoreItem xmlns:ds="http://schemas.openxmlformats.org/officeDocument/2006/customXml" ds:itemID="{97F122AA-C858-4D00-A1D9-53402BCC6685}"/>
</file>

<file path=docMetadata/LabelInfo.xml><?xml version="1.0" encoding="utf-8"?>
<clbl:labelList xmlns:clbl="http://schemas.microsoft.com/office/2020/mipLabelMetadata">
  <clbl:label id="{78981d38-09a4-4f68-90bd-b9f50c54d13c}" enabled="1" method="Standard" siteId="{f999e2e9-5aa8-467f-9eca-df0d6c4eaf1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7</vt:i4>
      </vt:variant>
      <vt:variant>
        <vt:lpstr>Navngitte områder</vt:lpstr>
      </vt:variant>
      <vt:variant>
        <vt:i4>11</vt:i4>
      </vt:variant>
    </vt:vector>
  </HeadingPairs>
  <TitlesOfParts>
    <vt:vector size="18" baseType="lpstr">
      <vt:lpstr>Veiledning</vt:lpstr>
      <vt:lpstr>Utfylling</vt:lpstr>
      <vt:lpstr>Standarder</vt:lpstr>
      <vt:lpstr>Utskriftsversjon</vt:lpstr>
      <vt:lpstr>Print version (english)</vt:lpstr>
      <vt:lpstr>Versjonslogg</vt:lpstr>
      <vt:lpstr>Oppslag</vt:lpstr>
      <vt:lpstr>'Print version (english)'!Frekvenser</vt:lpstr>
      <vt:lpstr>Frekvenser</vt:lpstr>
      <vt:lpstr>'Print version (english)'!Ja_Nei</vt:lpstr>
      <vt:lpstr>Ja_Nei</vt:lpstr>
      <vt:lpstr>'Print version (english)'!Kildestrøm</vt:lpstr>
      <vt:lpstr>Kildestrøm</vt:lpstr>
      <vt:lpstr>'Print version (english)'!Prøvetaking</vt:lpstr>
      <vt:lpstr>Prøvetaking</vt:lpstr>
      <vt:lpstr>'Print version (english)'!Utskriftsområde</vt:lpstr>
      <vt:lpstr>Utfylling!Utskriftsområde</vt:lpstr>
      <vt:lpstr>Utskriftsversjon!Utskriftsområde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Oskar Aalde</dc:creator>
  <cp:keywords/>
  <dc:description/>
  <cp:lastModifiedBy>Øivind Hellerdal Rasmussen</cp:lastModifiedBy>
  <cp:revision/>
  <dcterms:created xsi:type="dcterms:W3CDTF">2021-06-24T12:23:27Z</dcterms:created>
  <dcterms:modified xsi:type="dcterms:W3CDTF">2026-01-23T12:42:35Z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0x010100595CB3064E5C8849A660DAACB36A6E0F</vt:lpwstr>
  </property>
  <property fmtid="{D5CDD505-2E9C-101B-9397-08002B2CF9AE}" pid="3" name="_dlc_DocIdItemGuid">
    <vt:lpwstr>6774149d-c7b6-42e1-a4e9-747b582b7695</vt:lpwstr>
  </property>
  <property fmtid="{D5CDD505-2E9C-101B-9397-08002B2CF9AE}" pid="4" name="MediaServiceImageTags">
    <vt:lpwstr/>
  </property>
</Properties>
</file>